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028"/>
  <workbookPr autoCompressPictures="0"/>
  <bookViews>
    <workbookView xWindow="0" yWindow="0" windowWidth="25600" windowHeight="16060"/>
  </bookViews>
  <sheets>
    <sheet name="Feuil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X15" i="1" l="1"/>
  <c r="BV15" i="1"/>
  <c r="BT15" i="1"/>
  <c r="BR15" i="1"/>
  <c r="BP15" i="1"/>
  <c r="BN15" i="1"/>
  <c r="BL15" i="1"/>
  <c r="BJ15" i="1"/>
  <c r="BH15" i="1"/>
  <c r="BF15" i="1"/>
  <c r="BD15" i="1"/>
  <c r="BB15" i="1"/>
  <c r="AZ15" i="1"/>
  <c r="AX15" i="1"/>
  <c r="AV15" i="1"/>
  <c r="AT15" i="1"/>
  <c r="AR15" i="1"/>
  <c r="AP15" i="1"/>
  <c r="AN15" i="1"/>
  <c r="AL15" i="1"/>
  <c r="AJ15" i="1"/>
  <c r="AH15" i="1"/>
  <c r="AF15" i="1"/>
  <c r="AD15" i="1"/>
  <c r="AB15" i="1"/>
  <c r="Z15" i="1"/>
  <c r="X15" i="1"/>
  <c r="V15" i="1"/>
  <c r="T15" i="1"/>
  <c r="R15" i="1"/>
  <c r="P15" i="1"/>
  <c r="N15" i="1"/>
  <c r="L15" i="1"/>
  <c r="J15" i="1"/>
  <c r="G15" i="1"/>
  <c r="F15" i="1"/>
  <c r="D15" i="1"/>
  <c r="C15" i="1"/>
  <c r="B15" i="1"/>
  <c r="E15" i="1"/>
  <c r="I14" i="1"/>
  <c r="BM14" i="1"/>
  <c r="AW14" i="1"/>
  <c r="AG14" i="1"/>
  <c r="Q14" i="1"/>
  <c r="BQ14" i="1"/>
  <c r="H14" i="1"/>
  <c r="E14" i="1"/>
  <c r="I13" i="1"/>
  <c r="BW13" i="1"/>
  <c r="BG13" i="1"/>
  <c r="AQ13" i="1"/>
  <c r="AI13" i="1"/>
  <c r="AA13" i="1"/>
  <c r="S13" i="1"/>
  <c r="K13" i="1"/>
  <c r="BK13" i="1"/>
  <c r="H13" i="1"/>
  <c r="E13" i="1"/>
  <c r="I12" i="1"/>
  <c r="BY12" i="1"/>
  <c r="BW12" i="1"/>
  <c r="BS12" i="1"/>
  <c r="BQ12" i="1"/>
  <c r="BO12" i="1"/>
  <c r="BM12" i="1"/>
  <c r="BK12" i="1"/>
  <c r="BI12" i="1"/>
  <c r="BG12" i="1"/>
  <c r="BC12" i="1"/>
  <c r="BA12" i="1"/>
  <c r="AY12" i="1"/>
  <c r="AW12" i="1"/>
  <c r="AU12" i="1"/>
  <c r="AS12" i="1"/>
  <c r="AQ12" i="1"/>
  <c r="AM12" i="1"/>
  <c r="AK12" i="1"/>
  <c r="AI12" i="1"/>
  <c r="AG12" i="1"/>
  <c r="AE12" i="1"/>
  <c r="AC12" i="1"/>
  <c r="AA12" i="1"/>
  <c r="W12" i="1"/>
  <c r="U12" i="1"/>
  <c r="S12" i="1"/>
  <c r="Q12" i="1"/>
  <c r="O12" i="1"/>
  <c r="M12" i="1"/>
  <c r="K12" i="1"/>
  <c r="BU12" i="1"/>
  <c r="H12" i="1"/>
  <c r="E12" i="1"/>
  <c r="I11" i="1"/>
  <c r="BY11" i="1"/>
  <c r="BW11" i="1"/>
  <c r="BS11" i="1"/>
  <c r="BQ11" i="1"/>
  <c r="BK11" i="1"/>
  <c r="BI11" i="1"/>
  <c r="BG11" i="1"/>
  <c r="BC11" i="1"/>
  <c r="BA11" i="1"/>
  <c r="AU11" i="1"/>
  <c r="AS11" i="1"/>
  <c r="AQ11" i="1"/>
  <c r="AM11" i="1"/>
  <c r="AK11" i="1"/>
  <c r="AE11" i="1"/>
  <c r="AC11" i="1"/>
  <c r="AA11" i="1"/>
  <c r="W11" i="1"/>
  <c r="U11" i="1"/>
  <c r="Q11" i="1"/>
  <c r="O11" i="1"/>
  <c r="M11" i="1"/>
  <c r="K11" i="1"/>
  <c r="BO11" i="1"/>
  <c r="H11" i="1"/>
  <c r="E11" i="1"/>
  <c r="I10" i="1"/>
  <c r="BY10" i="1"/>
  <c r="H10" i="1"/>
  <c r="E10" i="1"/>
  <c r="I9" i="1"/>
  <c r="BW9" i="1"/>
  <c r="BO9" i="1"/>
  <c r="BM9" i="1"/>
  <c r="BG9" i="1"/>
  <c r="AY9" i="1"/>
  <c r="AW9" i="1"/>
  <c r="AQ9" i="1"/>
  <c r="AI9" i="1"/>
  <c r="AG9" i="1"/>
  <c r="AA9" i="1"/>
  <c r="S9" i="1"/>
  <c r="Q9" i="1"/>
  <c r="K9" i="1"/>
  <c r="BS9" i="1"/>
  <c r="H9" i="1"/>
  <c r="E9" i="1"/>
  <c r="I8" i="1"/>
  <c r="BY8" i="1"/>
  <c r="BW8" i="1"/>
  <c r="BQ8" i="1"/>
  <c r="BO8" i="1"/>
  <c r="BM8" i="1"/>
  <c r="BI8" i="1"/>
  <c r="BG8" i="1"/>
  <c r="BA8" i="1"/>
  <c r="AY8" i="1"/>
  <c r="AW8" i="1"/>
  <c r="AS8" i="1"/>
  <c r="AQ8" i="1"/>
  <c r="AK8" i="1"/>
  <c r="AI8" i="1"/>
  <c r="AG8" i="1"/>
  <c r="AC8" i="1"/>
  <c r="AA8" i="1"/>
  <c r="U8" i="1"/>
  <c r="S8" i="1"/>
  <c r="Q8" i="1"/>
  <c r="M8" i="1"/>
  <c r="K8" i="1"/>
  <c r="BK8" i="1"/>
  <c r="H8" i="1"/>
  <c r="E8" i="1"/>
  <c r="I7" i="1"/>
  <c r="BY7" i="1"/>
  <c r="BW7" i="1"/>
  <c r="BS7" i="1"/>
  <c r="BQ7" i="1"/>
  <c r="BO7" i="1"/>
  <c r="BK7" i="1"/>
  <c r="BI7" i="1"/>
  <c r="BG7" i="1"/>
  <c r="BC7" i="1"/>
  <c r="BA7" i="1"/>
  <c r="AY7" i="1"/>
  <c r="AU7" i="1"/>
  <c r="AS7" i="1"/>
  <c r="AQ7" i="1"/>
  <c r="AM7" i="1"/>
  <c r="AK7" i="1"/>
  <c r="AI7" i="1"/>
  <c r="AE7" i="1"/>
  <c r="AC7" i="1"/>
  <c r="AA7" i="1"/>
  <c r="W7" i="1"/>
  <c r="U7" i="1"/>
  <c r="S7" i="1"/>
  <c r="O7" i="1"/>
  <c r="M7" i="1"/>
  <c r="K7" i="1"/>
  <c r="BU7" i="1"/>
  <c r="H7" i="1"/>
  <c r="E7" i="1"/>
  <c r="I6" i="1"/>
  <c r="BM6" i="1"/>
  <c r="AW6" i="1"/>
  <c r="AG6" i="1"/>
  <c r="Q6" i="1"/>
  <c r="BQ6" i="1"/>
  <c r="H6" i="1"/>
  <c r="E6" i="1"/>
  <c r="I5" i="1"/>
  <c r="BW5" i="1"/>
  <c r="BO5" i="1"/>
  <c r="BG5" i="1"/>
  <c r="AY5" i="1"/>
  <c r="AQ5" i="1"/>
  <c r="AI5" i="1"/>
  <c r="AA5" i="1"/>
  <c r="S5" i="1"/>
  <c r="K5" i="1"/>
  <c r="BK5" i="1"/>
  <c r="H5" i="1"/>
  <c r="E5" i="1"/>
  <c r="I4" i="1"/>
  <c r="BY4" i="1"/>
  <c r="BW4" i="1"/>
  <c r="BQ4" i="1"/>
  <c r="BO4" i="1"/>
  <c r="BI4" i="1"/>
  <c r="BG4" i="1"/>
  <c r="BA4" i="1"/>
  <c r="AY4" i="1"/>
  <c r="AS4" i="1"/>
  <c r="AQ4" i="1"/>
  <c r="AK4" i="1"/>
  <c r="AI4" i="1"/>
  <c r="AC4" i="1"/>
  <c r="AA4" i="1"/>
  <c r="U4" i="1"/>
  <c r="S4" i="1"/>
  <c r="M4" i="1"/>
  <c r="K4" i="1"/>
  <c r="BU4" i="1"/>
  <c r="H4" i="1"/>
  <c r="E4" i="1"/>
  <c r="I3" i="1"/>
  <c r="BY3" i="1"/>
  <c r="BW3" i="1"/>
  <c r="BS3" i="1"/>
  <c r="BQ3" i="1"/>
  <c r="BO3" i="1"/>
  <c r="BK3" i="1"/>
  <c r="BI3" i="1"/>
  <c r="BG3" i="1"/>
  <c r="BC3" i="1"/>
  <c r="BA3" i="1"/>
  <c r="AY3" i="1"/>
  <c r="AW3" i="1"/>
  <c r="AU3" i="1"/>
  <c r="AS3" i="1"/>
  <c r="AQ3" i="1"/>
  <c r="AM3" i="1"/>
  <c r="AK3" i="1"/>
  <c r="AI3" i="1"/>
  <c r="AG3" i="1"/>
  <c r="AE3" i="1"/>
  <c r="AC3" i="1"/>
  <c r="AA3" i="1"/>
  <c r="W3" i="1"/>
  <c r="U3" i="1"/>
  <c r="S3" i="1"/>
  <c r="Q3" i="1"/>
  <c r="O3" i="1"/>
  <c r="M3" i="1"/>
  <c r="K3" i="1"/>
  <c r="BM3" i="1"/>
  <c r="H3" i="1"/>
  <c r="E3" i="1"/>
  <c r="I2" i="1"/>
  <c r="BY2" i="1"/>
  <c r="H2" i="1"/>
  <c r="H15" i="1"/>
  <c r="E2" i="1"/>
  <c r="O2" i="1"/>
  <c r="AE2" i="1"/>
  <c r="AU2" i="1"/>
  <c r="BK2" i="1"/>
  <c r="Q5" i="1"/>
  <c r="AG5" i="1"/>
  <c r="AW5" i="1"/>
  <c r="BM5" i="1"/>
  <c r="W6" i="1"/>
  <c r="AM6" i="1"/>
  <c r="BC6" i="1"/>
  <c r="BS6" i="1"/>
  <c r="Y9" i="1"/>
  <c r="AO9" i="1"/>
  <c r="BE9" i="1"/>
  <c r="BU9" i="1"/>
  <c r="O10" i="1"/>
  <c r="AE10" i="1"/>
  <c r="AU10" i="1"/>
  <c r="BK10" i="1"/>
  <c r="Q13" i="1"/>
  <c r="AG13" i="1"/>
  <c r="AW13" i="1"/>
  <c r="BM13" i="1"/>
  <c r="W14" i="1"/>
  <c r="AM14" i="1"/>
  <c r="BC14" i="1"/>
  <c r="BS14" i="1"/>
  <c r="BU2" i="1"/>
  <c r="BE10" i="1"/>
  <c r="Q2" i="1"/>
  <c r="AG2" i="1"/>
  <c r="AW2" i="1"/>
  <c r="BM2" i="1"/>
  <c r="Y6" i="1"/>
  <c r="AO6" i="1"/>
  <c r="BE6" i="1"/>
  <c r="BU6" i="1"/>
  <c r="Q10" i="1"/>
  <c r="AG10" i="1"/>
  <c r="AW10" i="1"/>
  <c r="BM10" i="1"/>
  <c r="AY13" i="1"/>
  <c r="BO13" i="1"/>
  <c r="Y14" i="1"/>
  <c r="AO14" i="1"/>
  <c r="BE14" i="1"/>
  <c r="BU14" i="1"/>
  <c r="BE2" i="1"/>
  <c r="AO10" i="1"/>
  <c r="S2" i="1"/>
  <c r="AI2" i="1"/>
  <c r="AY2" i="1"/>
  <c r="BO2" i="1"/>
  <c r="Y3" i="1"/>
  <c r="AO3" i="1"/>
  <c r="BE3" i="1"/>
  <c r="BU3" i="1"/>
  <c r="O4" i="1"/>
  <c r="AE4" i="1"/>
  <c r="AU4" i="1"/>
  <c r="BK4" i="1"/>
  <c r="U5" i="1"/>
  <c r="AK5" i="1"/>
  <c r="BA5" i="1"/>
  <c r="BQ5" i="1"/>
  <c r="K6" i="1"/>
  <c r="AA6" i="1"/>
  <c r="AQ6" i="1"/>
  <c r="BG6" i="1"/>
  <c r="BW6" i="1"/>
  <c r="Q7" i="1"/>
  <c r="AG7" i="1"/>
  <c r="AW7" i="1"/>
  <c r="BM7" i="1"/>
  <c r="W8" i="1"/>
  <c r="AM8" i="1"/>
  <c r="BC8" i="1"/>
  <c r="BS8" i="1"/>
  <c r="M9" i="1"/>
  <c r="AC9" i="1"/>
  <c r="AS9" i="1"/>
  <c r="BI9" i="1"/>
  <c r="BY9" i="1"/>
  <c r="S10" i="1"/>
  <c r="AI10" i="1"/>
  <c r="AY10" i="1"/>
  <c r="BO10" i="1"/>
  <c r="Y11" i="1"/>
  <c r="AO11" i="1"/>
  <c r="BE11" i="1"/>
  <c r="BU11" i="1"/>
  <c r="U13" i="1"/>
  <c r="AK13" i="1"/>
  <c r="BA13" i="1"/>
  <c r="BQ13" i="1"/>
  <c r="K14" i="1"/>
  <c r="AA14" i="1"/>
  <c r="AQ14" i="1"/>
  <c r="BG14" i="1"/>
  <c r="BW14" i="1"/>
  <c r="Y2" i="1"/>
  <c r="Y10" i="1"/>
  <c r="U2" i="1"/>
  <c r="AK2" i="1"/>
  <c r="BA2" i="1"/>
  <c r="BQ2" i="1"/>
  <c r="Q4" i="1"/>
  <c r="AG4" i="1"/>
  <c r="AW4" i="1"/>
  <c r="BM4" i="1"/>
  <c r="W5" i="1"/>
  <c r="AM5" i="1"/>
  <c r="BC5" i="1"/>
  <c r="BS5" i="1"/>
  <c r="M6" i="1"/>
  <c r="AC6" i="1"/>
  <c r="AS6" i="1"/>
  <c r="BI6" i="1"/>
  <c r="BY6" i="1"/>
  <c r="Y8" i="1"/>
  <c r="AO8" i="1"/>
  <c r="BE8" i="1"/>
  <c r="BU8" i="1"/>
  <c r="O9" i="1"/>
  <c r="AE9" i="1"/>
  <c r="AU9" i="1"/>
  <c r="BK9" i="1"/>
  <c r="U10" i="1"/>
  <c r="AK10" i="1"/>
  <c r="BA10" i="1"/>
  <c r="BQ10" i="1"/>
  <c r="W13" i="1"/>
  <c r="AM13" i="1"/>
  <c r="BC13" i="1"/>
  <c r="BS13" i="1"/>
  <c r="M14" i="1"/>
  <c r="AC14" i="1"/>
  <c r="AS14" i="1"/>
  <c r="BI14" i="1"/>
  <c r="BY14" i="1"/>
  <c r="I15" i="1"/>
  <c r="BW15" i="1"/>
  <c r="W2" i="1"/>
  <c r="AM2" i="1"/>
  <c r="BC2" i="1"/>
  <c r="BS2" i="1"/>
  <c r="Y5" i="1"/>
  <c r="AO5" i="1"/>
  <c r="BE5" i="1"/>
  <c r="BU5" i="1"/>
  <c r="O6" i="1"/>
  <c r="AE6" i="1"/>
  <c r="AU6" i="1"/>
  <c r="BK6" i="1"/>
  <c r="W10" i="1"/>
  <c r="AM10" i="1"/>
  <c r="BC10" i="1"/>
  <c r="BS10" i="1"/>
  <c r="Y13" i="1"/>
  <c r="AO13" i="1"/>
  <c r="BE13" i="1"/>
  <c r="BU13" i="1"/>
  <c r="O14" i="1"/>
  <c r="AE14" i="1"/>
  <c r="AU14" i="1"/>
  <c r="BK14" i="1"/>
  <c r="BU10" i="1"/>
  <c r="K2" i="1"/>
  <c r="AA2" i="1"/>
  <c r="AQ2" i="1"/>
  <c r="BG2" i="1"/>
  <c r="BW2" i="1"/>
  <c r="W4" i="1"/>
  <c r="AM4" i="1"/>
  <c r="BC4" i="1"/>
  <c r="BS4" i="1"/>
  <c r="M5" i="1"/>
  <c r="AC5" i="1"/>
  <c r="AS5" i="1"/>
  <c r="BI5" i="1"/>
  <c r="BY5" i="1"/>
  <c r="S6" i="1"/>
  <c r="AI6" i="1"/>
  <c r="AY6" i="1"/>
  <c r="BO6" i="1"/>
  <c r="Y7" i="1"/>
  <c r="AO7" i="1"/>
  <c r="BE7" i="1"/>
  <c r="O8" i="1"/>
  <c r="AE8" i="1"/>
  <c r="AU8" i="1"/>
  <c r="U9" i="1"/>
  <c r="AK9" i="1"/>
  <c r="BA9" i="1"/>
  <c r="BQ9" i="1"/>
  <c r="K10" i="1"/>
  <c r="AA10" i="1"/>
  <c r="AQ10" i="1"/>
  <c r="BG10" i="1"/>
  <c r="BW10" i="1"/>
  <c r="AG11" i="1"/>
  <c r="AW11" i="1"/>
  <c r="BM11" i="1"/>
  <c r="M13" i="1"/>
  <c r="AC13" i="1"/>
  <c r="AS13" i="1"/>
  <c r="BI13" i="1"/>
  <c r="BY13" i="1"/>
  <c r="S14" i="1"/>
  <c r="AI14" i="1"/>
  <c r="AY14" i="1"/>
  <c r="BO14" i="1"/>
  <c r="AO2" i="1"/>
  <c r="M2" i="1"/>
  <c r="AC2" i="1"/>
  <c r="AS2" i="1"/>
  <c r="BI2" i="1"/>
  <c r="Y4" i="1"/>
  <c r="AO4" i="1"/>
  <c r="BE4" i="1"/>
  <c r="O5" i="1"/>
  <c r="AE5" i="1"/>
  <c r="AU5" i="1"/>
  <c r="U6" i="1"/>
  <c r="AK6" i="1"/>
  <c r="BA6" i="1"/>
  <c r="W9" i="1"/>
  <c r="AM9" i="1"/>
  <c r="BC9" i="1"/>
  <c r="M10" i="1"/>
  <c r="AC10" i="1"/>
  <c r="AS10" i="1"/>
  <c r="BI10" i="1"/>
  <c r="S11" i="1"/>
  <c r="AI11" i="1"/>
  <c r="AY11" i="1"/>
  <c r="Y12" i="1"/>
  <c r="AO12" i="1"/>
  <c r="BE12" i="1"/>
  <c r="O13" i="1"/>
  <c r="AE13" i="1"/>
  <c r="AU13" i="1"/>
  <c r="U14" i="1"/>
  <c r="AK14" i="1"/>
  <c r="BA14" i="1"/>
  <c r="BY15" i="1"/>
  <c r="BQ15" i="1"/>
  <c r="BI15" i="1"/>
  <c r="BA15" i="1"/>
  <c r="AS15" i="1"/>
  <c r="AK15" i="1"/>
  <c r="AC15" i="1"/>
  <c r="U15" i="1"/>
  <c r="M15" i="1"/>
  <c r="BO15" i="1"/>
  <c r="AY15" i="1"/>
  <c r="AQ15" i="1"/>
  <c r="BU15" i="1"/>
  <c r="BM15" i="1"/>
  <c r="BE15" i="1"/>
  <c r="AW15" i="1"/>
  <c r="AO15" i="1"/>
  <c r="AG15" i="1"/>
  <c r="Y15" i="1"/>
  <c r="Q15" i="1"/>
  <c r="AI15" i="1"/>
  <c r="S15" i="1"/>
  <c r="BK15" i="1"/>
  <c r="BC15" i="1"/>
  <c r="AU15" i="1"/>
  <c r="AM15" i="1"/>
  <c r="AE15" i="1"/>
  <c r="W15" i="1"/>
  <c r="O15" i="1"/>
  <c r="AA15" i="1"/>
  <c r="BG15" i="1"/>
  <c r="K15" i="1"/>
  <c r="BS15" i="1"/>
</calcChain>
</file>

<file path=xl/sharedStrings.xml><?xml version="1.0" encoding="utf-8"?>
<sst xmlns="http://schemas.openxmlformats.org/spreadsheetml/2006/main" count="91" uniqueCount="58">
  <si>
    <t>BUREAUX</t>
  </si>
  <si>
    <t>Inscrits</t>
  </si>
  <si>
    <t>Votants constatés d'après les émargements</t>
  </si>
  <si>
    <t>Enveloppes trouvées dans l'urne</t>
  </si>
  <si>
    <t>% de participation</t>
  </si>
  <si>
    <t>Blancs</t>
  </si>
  <si>
    <t>Nuls</t>
  </si>
  <si>
    <t>Total Blancs et Nuls</t>
  </si>
  <si>
    <t>Exprimés</t>
  </si>
  <si>
    <t>1 -LA FRANCE INSOUMISE</t>
  </si>
  <si>
    <t>% exprimés</t>
  </si>
  <si>
    <t>2 - UNE FRANCE ROYALE AU COEUR DE L'EUROPE</t>
  </si>
  <si>
    <t>3 -LA LIGNE CLAIRE</t>
  </si>
  <si>
    <t>4 -PARTI PIRATE</t>
  </si>
  <si>
    <t>5 -RENAISSANCE SOUTENUE PAR LA RÉPUBLIQUE EN MARCHE, LE MODEM ET SES PARTENAIRES</t>
  </si>
  <si>
    <t>6 -DÉMOCRATIE RÉPRESENTATIVE</t>
  </si>
  <si>
    <t>7 -ENSEMBLE PATRIOTES ET GILETS JAUNES : POUR LA FRANCE, SORTONS DE L'UNION EUROPÉENNE !</t>
  </si>
  <si>
    <t>8-PACE - PARTI DES CITOYENS EUROPÉENS</t>
  </si>
  <si>
    <t>9-URGENCE ÉCOLOGIE</t>
  </si>
  <si>
    <t>10-LISTE DE LA RECONQUÊTE</t>
  </si>
  <si>
    <t>11-LES EUROPÉENS</t>
  </si>
  <si>
    <t>12-ENVIE D'EUROPE ÉCOLOGIQUE ET SOCIALE</t>
  </si>
  <si>
    <t>13-PARTI FÉDÉRALISTE EUROPÉEN - POUR UNE EUROPE QUI PROTÈGE SES CITOYENS</t>
  </si>
  <si>
    <t>14-MOUVEMENT POUR L'INITIATIVE CITOYENNE</t>
  </si>
  <si>
    <t>15-LE COURAGE DE DÉFENDRE LES FRANÇAIS AVEC NICOLAS DUPONT-AIGNAN. DEBOUT LA FRANCE ! - CNIP</t>
  </si>
  <si>
    <t>16-ALLONS ENFANTS</t>
  </si>
  <si>
    <t>17-DÉCROISSANCE 2019</t>
  </si>
  <si>
    <t>18-LUTTE OUVRIERE - CONTRE LE GRAND CAPITAL, LE CAMP DES TRAVAILLEURS</t>
  </si>
  <si>
    <t>19-POUR L'EUROPE DES GENS CONTRE L'EUROPE DE L'ARGENT</t>
  </si>
  <si>
    <t>20-ENSEMBLE POUR LE FREXIT</t>
  </si>
  <si>
    <t>21-LISTE CITOYENNE DU PRINTEMPS EUROPEEN AVEC BENOÎT HAMON SOUTENUE PAR GÉNÉRATION.S ET DÈME-DIEM 25</t>
  </si>
  <si>
    <t>22-À VOIX ÉGALES</t>
  </si>
  <si>
    <t>23-PRENEZ LE POUVOIR, LISTE SOUTENUE PAR MARINE LE PEN</t>
  </si>
  <si>
    <t>24-NEUTRE ET ACTIF</t>
  </si>
  <si>
    <t>25-PARTI RÉVOLUTIONNAIRE COMMUNISTES</t>
  </si>
  <si>
    <t>26-ESPÉRANTO - LANGUE COMMUNE ÉQUITABLE POUR L'EUROPE</t>
  </si>
  <si>
    <t>27-ÉVOLUTION CITOYENNE</t>
  </si>
  <si>
    <t>28-ALLIANCE JAUNE, LA RÉVOLTE PAR LE VOTE</t>
  </si>
  <si>
    <t>29-UNION DE LA DROITE ET DU CENTRE</t>
  </si>
  <si>
    <t>30-EUROPE ÉCOLOGIE</t>
  </si>
  <si>
    <t>31-PARTI ANIMALISTE</t>
  </si>
  <si>
    <t>32-LES OUBLIÉS DE L'EUROPE - ARTISANS, COMMERÇANTS, PROFESSIONS LIBÉRALES ET INDÉPENDANTS - ACPLI</t>
  </si>
  <si>
    <t>33-UNION DÉMOCRATIQUE POUR LA LIBERTÉ, ÉGALITE, FRATERNITÉ (UDLEF)</t>
  </si>
  <si>
    <t>34-UNE EUROPE AU SERVICE DES PEUPLES</t>
  </si>
  <si>
    <t xml:space="preserve"> 1 - VILLAGE</t>
  </si>
  <si>
    <t xml:space="preserve"> 2 - VILLAGE</t>
  </si>
  <si>
    <t xml:space="preserve"> 3 - CHARMETTES</t>
  </si>
  <si>
    <t xml:space="preserve"> 4 - CARREAUX</t>
  </si>
  <si>
    <t xml:space="preserve"> 5 - CARREAUX</t>
  </si>
  <si>
    <t xml:space="preserve"> 6 - PUITS LA MARLIERE</t>
  </si>
  <si>
    <t xml:space="preserve"> 7 - PUITS LA MARLIERE</t>
  </si>
  <si>
    <t xml:space="preserve"> 8 - CHARMETTES</t>
  </si>
  <si>
    <t xml:space="preserve"> 9 - DERRIERE LES MURS</t>
  </si>
  <si>
    <t>10 - DERRIERE LES MURS</t>
  </si>
  <si>
    <t>11- VILLAGE</t>
  </si>
  <si>
    <t>12 - CARREAUX</t>
  </si>
  <si>
    <t>13- DERRIERE LES MURS</t>
  </si>
  <si>
    <t>VILLIERS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</si>
</sst>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1" xfId="0" applyFont="1" applyFill="1" applyBorder="1" applyAlignment="1">
      <alignment horizontal="center" vertical="center"/>
    </xf>
    <xf numFmtId="3" fontId="1" fillId="0" borderId="12" xfId="0" applyNumberFormat="1" applyFont="1" applyFill="1" applyBorder="1" applyAlignment="1">
      <alignment horizontal="center" vertical="center"/>
    </xf>
    <xf numFmtId="10" fontId="1" fillId="0" borderId="12" xfId="0" applyNumberFormat="1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left" vertical="center" wrapText="1"/>
    </xf>
    <xf numFmtId="0" fontId="0" fillId="0" borderId="0" xfId="0" applyFont="1"/>
    <xf numFmtId="0" fontId="2" fillId="0" borderId="6" xfId="0" applyFont="1" applyFill="1" applyBorder="1" applyAlignment="1">
      <alignment vertical="center"/>
    </xf>
    <xf numFmtId="3" fontId="2" fillId="0" borderId="7" xfId="0" applyNumberFormat="1" applyFont="1" applyFill="1" applyBorder="1" applyAlignment="1" applyProtection="1">
      <alignment horizontal="center" vertical="center"/>
      <protection locked="0"/>
    </xf>
    <xf numFmtId="3" fontId="2" fillId="0" borderId="8" xfId="0" applyNumberFormat="1" applyFont="1" applyFill="1" applyBorder="1" applyAlignment="1" applyProtection="1">
      <alignment horizontal="center" vertical="center"/>
      <protection locked="0"/>
    </xf>
    <xf numFmtId="10" fontId="2" fillId="0" borderId="7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 applyProtection="1">
      <alignment horizontal="center" vertical="center"/>
      <protection locked="0"/>
    </xf>
    <xf numFmtId="3" fontId="2" fillId="0" borderId="10" xfId="0" applyNumberFormat="1" applyFont="1" applyFill="1" applyBorder="1" applyAlignment="1" applyProtection="1">
      <alignment horizontal="center" vertical="center"/>
      <protection locked="0"/>
    </xf>
    <xf numFmtId="10" fontId="2" fillId="0" borderId="9" xfId="0" applyNumberFormat="1" applyFont="1" applyFill="1" applyBorder="1" applyAlignment="1">
      <alignment horizontal="center" vertical="center"/>
    </xf>
    <xf numFmtId="3" fontId="1" fillId="0" borderId="15" xfId="0" applyNumberFormat="1" applyFont="1" applyFill="1" applyBorder="1" applyAlignment="1">
      <alignment horizontal="center" vertical="center"/>
    </xf>
    <xf numFmtId="10" fontId="1" fillId="0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6"/>
  <sheetViews>
    <sheetView tabSelected="1" topLeftCell="B1" workbookViewId="0">
      <selection activeCell="B2" sqref="B2"/>
    </sheetView>
  </sheetViews>
  <sheetFormatPr baseColWidth="10" defaultRowHeight="15" x14ac:dyDescent="0"/>
  <cols>
    <col min="1" max="1" width="27.5" style="13" customWidth="1"/>
    <col min="2" max="2" width="8.33203125" style="13" bestFit="1" customWidth="1"/>
    <col min="3" max="4" width="16.83203125" style="13" customWidth="1"/>
    <col min="5" max="5" width="13" style="13" bestFit="1" customWidth="1"/>
    <col min="6" max="6" width="7.83203125" style="13" bestFit="1" customWidth="1"/>
    <col min="7" max="7" width="5.5" style="13" bestFit="1" customWidth="1"/>
    <col min="8" max="8" width="16.83203125" style="13" customWidth="1"/>
    <col min="9" max="9" width="10.1640625" style="13" bestFit="1" customWidth="1"/>
    <col min="10" max="12" width="16.83203125" style="13" customWidth="1"/>
    <col min="13" max="13" width="11.6640625" style="13" bestFit="1" customWidth="1"/>
    <col min="14" max="14" width="16.83203125" style="13" customWidth="1"/>
    <col min="15" max="15" width="11.6640625" style="13" bestFit="1" customWidth="1"/>
    <col min="16" max="16" width="16.83203125" style="13" customWidth="1"/>
    <col min="17" max="17" width="11.6640625" style="13" bestFit="1" customWidth="1"/>
    <col min="18" max="18" width="16.83203125" style="13" customWidth="1"/>
    <col min="19" max="19" width="11.6640625" style="13" bestFit="1" customWidth="1"/>
    <col min="20" max="20" width="16.83203125" style="13" customWidth="1"/>
    <col min="21" max="21" width="11.6640625" style="13" bestFit="1" customWidth="1"/>
    <col min="22" max="22" width="16.83203125" style="13" customWidth="1"/>
    <col min="23" max="23" width="11.6640625" style="13" bestFit="1" customWidth="1"/>
    <col min="24" max="26" width="16.83203125" style="13" customWidth="1"/>
    <col min="27" max="27" width="11.6640625" style="13" bestFit="1" customWidth="1"/>
    <col min="28" max="28" width="16.83203125" style="13" customWidth="1"/>
    <col min="29" max="29" width="11.6640625" style="13" bestFit="1" customWidth="1"/>
    <col min="30" max="30" width="16.83203125" style="13" customWidth="1"/>
    <col min="31" max="31" width="11.6640625" style="13" bestFit="1" customWidth="1"/>
    <col min="32" max="32" width="16.83203125" style="13" customWidth="1"/>
    <col min="33" max="33" width="11.6640625" style="13" bestFit="1" customWidth="1"/>
    <col min="34" max="34" width="16.83203125" style="13" customWidth="1"/>
    <col min="35" max="35" width="11.6640625" style="13" bestFit="1" customWidth="1"/>
    <col min="36" max="36" width="16.83203125" style="13" customWidth="1"/>
    <col min="37" max="37" width="11.6640625" style="13" bestFit="1" customWidth="1"/>
    <col min="38" max="38" width="16.83203125" style="13" customWidth="1"/>
    <col min="39" max="39" width="11.6640625" style="13" bestFit="1" customWidth="1"/>
    <col min="40" max="40" width="16.83203125" style="13" customWidth="1"/>
    <col min="41" max="41" width="11.6640625" style="13" bestFit="1" customWidth="1"/>
    <col min="42" max="42" width="16.83203125" style="13" customWidth="1"/>
    <col min="43" max="43" width="11.6640625" style="13" bestFit="1" customWidth="1"/>
    <col min="44" max="44" width="16.83203125" style="13" customWidth="1"/>
    <col min="45" max="45" width="11.6640625" style="13" bestFit="1" customWidth="1"/>
    <col min="46" max="46" width="16.83203125" style="13" customWidth="1"/>
    <col min="47" max="47" width="11.6640625" style="13" bestFit="1" customWidth="1"/>
    <col min="48" max="48" width="16.83203125" style="13" customWidth="1"/>
    <col min="49" max="49" width="11.6640625" style="13" bestFit="1" customWidth="1"/>
    <col min="50" max="50" width="16.83203125" style="13" customWidth="1"/>
    <col min="51" max="51" width="11.6640625" style="13" bestFit="1" customWidth="1"/>
    <col min="52" max="54" width="16.83203125" style="13" customWidth="1"/>
    <col min="55" max="55" width="11.6640625" style="13" bestFit="1" customWidth="1"/>
    <col min="56" max="56" width="16.83203125" style="13" customWidth="1"/>
    <col min="57" max="57" width="11.6640625" style="13" bestFit="1" customWidth="1"/>
    <col min="58" max="58" width="20.6640625" style="13" customWidth="1"/>
    <col min="59" max="59" width="11.6640625" style="13" bestFit="1" customWidth="1"/>
    <col min="60" max="60" width="16.83203125" style="13" customWidth="1"/>
    <col min="61" max="61" width="11.6640625" style="13" bestFit="1" customWidth="1"/>
    <col min="62" max="62" width="16.83203125" style="13" customWidth="1"/>
    <col min="63" max="63" width="11.6640625" style="13" bestFit="1" customWidth="1"/>
    <col min="64" max="64" width="16.83203125" style="13" customWidth="1"/>
    <col min="65" max="65" width="11.6640625" style="13" bestFit="1" customWidth="1"/>
    <col min="66" max="66" width="16.83203125" style="13" customWidth="1"/>
    <col min="67" max="67" width="11.6640625" style="13" bestFit="1" customWidth="1"/>
    <col min="68" max="68" width="16.83203125" style="13" customWidth="1"/>
    <col min="69" max="69" width="11.6640625" style="13" bestFit="1" customWidth="1"/>
    <col min="70" max="70" width="16.83203125" style="13" customWidth="1"/>
    <col min="71" max="71" width="11.6640625" style="13" bestFit="1" customWidth="1"/>
    <col min="72" max="72" width="16.83203125" style="13" customWidth="1"/>
    <col min="73" max="73" width="11.6640625" style="13" bestFit="1" customWidth="1"/>
    <col min="74" max="74" width="16.83203125" style="13" customWidth="1"/>
    <col min="75" max="75" width="11.6640625" style="13" bestFit="1" customWidth="1"/>
    <col min="76" max="76" width="16.83203125" style="13" customWidth="1"/>
    <col min="77" max="77" width="11.6640625" style="13" bestFit="1" customWidth="1"/>
    <col min="78" max="16384" width="10.83203125" style="13"/>
  </cols>
  <sheetData>
    <row r="1" spans="1:77" ht="205" customHeight="1" thickTop="1">
      <c r="A1" s="6" t="s">
        <v>0</v>
      </c>
      <c r="B1" s="7" t="s">
        <v>1</v>
      </c>
      <c r="C1" s="7" t="s">
        <v>2</v>
      </c>
      <c r="D1" s="8" t="s">
        <v>3</v>
      </c>
      <c r="E1" s="9" t="s">
        <v>4</v>
      </c>
      <c r="F1" s="10" t="s">
        <v>5</v>
      </c>
      <c r="G1" s="10" t="s">
        <v>6</v>
      </c>
      <c r="H1" s="8" t="s">
        <v>7</v>
      </c>
      <c r="I1" s="7" t="s">
        <v>8</v>
      </c>
      <c r="J1" s="11" t="s">
        <v>9</v>
      </c>
      <c r="K1" s="12" t="s">
        <v>10</v>
      </c>
      <c r="L1" s="11" t="s">
        <v>11</v>
      </c>
      <c r="M1" s="12" t="s">
        <v>10</v>
      </c>
      <c r="N1" s="11" t="s">
        <v>12</v>
      </c>
      <c r="O1" s="12" t="s">
        <v>10</v>
      </c>
      <c r="P1" s="11" t="s">
        <v>13</v>
      </c>
      <c r="Q1" s="12" t="s">
        <v>10</v>
      </c>
      <c r="R1" s="11" t="s">
        <v>14</v>
      </c>
      <c r="S1" s="12" t="s">
        <v>10</v>
      </c>
      <c r="T1" s="11" t="s">
        <v>15</v>
      </c>
      <c r="U1" s="12" t="s">
        <v>10</v>
      </c>
      <c r="V1" s="11" t="s">
        <v>16</v>
      </c>
      <c r="W1" s="12" t="s">
        <v>10</v>
      </c>
      <c r="X1" s="11" t="s">
        <v>17</v>
      </c>
      <c r="Y1" s="12" t="s">
        <v>10</v>
      </c>
      <c r="Z1" s="11" t="s">
        <v>18</v>
      </c>
      <c r="AA1" s="12" t="s">
        <v>10</v>
      </c>
      <c r="AB1" s="11" t="s">
        <v>19</v>
      </c>
      <c r="AC1" s="12" t="s">
        <v>10</v>
      </c>
      <c r="AD1" s="11" t="s">
        <v>20</v>
      </c>
      <c r="AE1" s="12" t="s">
        <v>10</v>
      </c>
      <c r="AF1" s="11" t="s">
        <v>21</v>
      </c>
      <c r="AG1" s="12" t="s">
        <v>10</v>
      </c>
      <c r="AH1" s="11" t="s">
        <v>22</v>
      </c>
      <c r="AI1" s="12" t="s">
        <v>10</v>
      </c>
      <c r="AJ1" s="11" t="s">
        <v>23</v>
      </c>
      <c r="AK1" s="12" t="s">
        <v>10</v>
      </c>
      <c r="AL1" s="11" t="s">
        <v>24</v>
      </c>
      <c r="AM1" s="12" t="s">
        <v>10</v>
      </c>
      <c r="AN1" s="11" t="s">
        <v>25</v>
      </c>
      <c r="AO1" s="12" t="s">
        <v>10</v>
      </c>
      <c r="AP1" s="11" t="s">
        <v>26</v>
      </c>
      <c r="AQ1" s="12" t="s">
        <v>10</v>
      </c>
      <c r="AR1" s="11" t="s">
        <v>27</v>
      </c>
      <c r="AS1" s="12" t="s">
        <v>10</v>
      </c>
      <c r="AT1" s="11" t="s">
        <v>28</v>
      </c>
      <c r="AU1" s="12" t="s">
        <v>10</v>
      </c>
      <c r="AV1" s="11" t="s">
        <v>29</v>
      </c>
      <c r="AW1" s="12" t="s">
        <v>10</v>
      </c>
      <c r="AX1" s="11" t="s">
        <v>30</v>
      </c>
      <c r="AY1" s="12" t="s">
        <v>10</v>
      </c>
      <c r="AZ1" s="11" t="s">
        <v>31</v>
      </c>
      <c r="BA1" s="12" t="s">
        <v>10</v>
      </c>
      <c r="BB1" s="11" t="s">
        <v>32</v>
      </c>
      <c r="BC1" s="12" t="s">
        <v>10</v>
      </c>
      <c r="BD1" s="11" t="s">
        <v>33</v>
      </c>
      <c r="BE1" s="12" t="s">
        <v>10</v>
      </c>
      <c r="BF1" s="11" t="s">
        <v>34</v>
      </c>
      <c r="BG1" s="12" t="s">
        <v>10</v>
      </c>
      <c r="BH1" s="11" t="s">
        <v>35</v>
      </c>
      <c r="BI1" s="12" t="s">
        <v>10</v>
      </c>
      <c r="BJ1" s="11" t="s">
        <v>36</v>
      </c>
      <c r="BK1" s="12" t="s">
        <v>10</v>
      </c>
      <c r="BL1" s="11" t="s">
        <v>37</v>
      </c>
      <c r="BM1" s="12" t="s">
        <v>10</v>
      </c>
      <c r="BN1" s="11" t="s">
        <v>38</v>
      </c>
      <c r="BO1" s="12" t="s">
        <v>10</v>
      </c>
      <c r="BP1" s="11" t="s">
        <v>39</v>
      </c>
      <c r="BQ1" s="12" t="s">
        <v>10</v>
      </c>
      <c r="BR1" s="11" t="s">
        <v>40</v>
      </c>
      <c r="BS1" s="12" t="s">
        <v>10</v>
      </c>
      <c r="BT1" s="11" t="s">
        <v>41</v>
      </c>
      <c r="BU1" s="12" t="s">
        <v>10</v>
      </c>
      <c r="BV1" s="11" t="s">
        <v>42</v>
      </c>
      <c r="BW1" s="12" t="s">
        <v>10</v>
      </c>
      <c r="BX1" s="11" t="s">
        <v>43</v>
      </c>
      <c r="BY1" s="12" t="s">
        <v>10</v>
      </c>
    </row>
    <row r="2" spans="1:77">
      <c r="A2" s="14" t="s">
        <v>44</v>
      </c>
      <c r="B2" s="15">
        <v>1174</v>
      </c>
      <c r="C2" s="15">
        <v>458</v>
      </c>
      <c r="D2" s="16">
        <v>458</v>
      </c>
      <c r="E2" s="17">
        <f t="shared" ref="E2:E15" si="0">C2/B2</f>
        <v>0.3901192504258944</v>
      </c>
      <c r="F2" s="18">
        <v>11</v>
      </c>
      <c r="G2" s="18">
        <v>16</v>
      </c>
      <c r="H2" s="16">
        <f>F2+G2</f>
        <v>27</v>
      </c>
      <c r="I2" s="15">
        <f>D2-F2-G2</f>
        <v>431</v>
      </c>
      <c r="J2" s="19">
        <v>55</v>
      </c>
      <c r="K2" s="20">
        <f>J2/$I2</f>
        <v>0.12761020881670534</v>
      </c>
      <c r="L2" s="19">
        <v>0</v>
      </c>
      <c r="M2" s="20">
        <f t="shared" ref="M2:M10" si="1">L2/$I2</f>
        <v>0</v>
      </c>
      <c r="N2" s="19">
        <v>0</v>
      </c>
      <c r="O2" s="20">
        <f>N2/$I2</f>
        <v>0</v>
      </c>
      <c r="P2" s="19">
        <v>2</v>
      </c>
      <c r="Q2" s="20">
        <f>P2/$I2</f>
        <v>4.6403712296983757E-3</v>
      </c>
      <c r="R2" s="19">
        <v>74</v>
      </c>
      <c r="S2" s="20">
        <f>R2/$I2</f>
        <v>0.1716937354988399</v>
      </c>
      <c r="T2" s="19">
        <v>7</v>
      </c>
      <c r="U2" s="20">
        <f>T2/$I2</f>
        <v>1.6241299303944315E-2</v>
      </c>
      <c r="V2" s="19">
        <v>4</v>
      </c>
      <c r="W2" s="20">
        <f>V2/$I2</f>
        <v>9.2807424593967514E-3</v>
      </c>
      <c r="X2" s="19">
        <v>0</v>
      </c>
      <c r="Y2" s="20">
        <f>X2/$I2</f>
        <v>0</v>
      </c>
      <c r="Z2" s="19">
        <v>8</v>
      </c>
      <c r="AA2" s="20">
        <f>Z2/$I2</f>
        <v>1.8561484918793503E-2</v>
      </c>
      <c r="AB2" s="19">
        <v>1</v>
      </c>
      <c r="AC2" s="20">
        <f t="shared" ref="AC2:AC14" si="2">AB2/$I2</f>
        <v>2.3201856148491878E-3</v>
      </c>
      <c r="AD2" s="19">
        <v>4</v>
      </c>
      <c r="AE2" s="20">
        <f t="shared" ref="AE2:AE14" si="3">AD2/$I2</f>
        <v>9.2807424593967514E-3</v>
      </c>
      <c r="AF2" s="19">
        <v>29</v>
      </c>
      <c r="AG2" s="20">
        <f t="shared" ref="AG2:AG14" si="4">AF2/$I2</f>
        <v>6.7285382830626447E-2</v>
      </c>
      <c r="AH2" s="19">
        <v>0</v>
      </c>
      <c r="AI2" s="20">
        <f t="shared" ref="AI2:AI14" si="5">AH2/$I2</f>
        <v>0</v>
      </c>
      <c r="AJ2" s="19">
        <v>1</v>
      </c>
      <c r="AK2" s="20">
        <f t="shared" ref="AK2:AK14" si="6">AJ2/$I2</f>
        <v>2.3201856148491878E-3</v>
      </c>
      <c r="AL2" s="19">
        <v>11</v>
      </c>
      <c r="AM2" s="20">
        <f t="shared" ref="AM2:AM14" si="7">AL2/$I2</f>
        <v>2.5522041763341066E-2</v>
      </c>
      <c r="AN2" s="19">
        <v>0</v>
      </c>
      <c r="AO2" s="20">
        <f t="shared" ref="AO2:AO14" si="8">AN2/$I2</f>
        <v>0</v>
      </c>
      <c r="AP2" s="19">
        <v>0</v>
      </c>
      <c r="AQ2" s="20">
        <f t="shared" ref="AQ2:AQ14" si="9">AP2/$I2</f>
        <v>0</v>
      </c>
      <c r="AR2" s="19">
        <v>3</v>
      </c>
      <c r="AS2" s="20">
        <f t="shared" ref="AS2:AS14" si="10">AR2/$I2</f>
        <v>6.9605568445475635E-3</v>
      </c>
      <c r="AT2" s="19">
        <v>12</v>
      </c>
      <c r="AU2" s="20">
        <f t="shared" ref="AU2:AU14" si="11">AT2/$I2</f>
        <v>2.7842227378190254E-2</v>
      </c>
      <c r="AV2" s="19">
        <v>7</v>
      </c>
      <c r="AW2" s="20">
        <f t="shared" ref="AW2:AW14" si="12">AV2/$I2</f>
        <v>1.6241299303944315E-2</v>
      </c>
      <c r="AX2" s="19">
        <v>29</v>
      </c>
      <c r="AY2" s="20">
        <f t="shared" ref="AY2:AY14" si="13">AX2/$I2</f>
        <v>6.7285382830626447E-2</v>
      </c>
      <c r="AZ2" s="19">
        <v>0</v>
      </c>
      <c r="BA2" s="20">
        <f t="shared" ref="BA2:BA14" si="14">AZ2/$I2</f>
        <v>0</v>
      </c>
      <c r="BB2" s="19">
        <v>105</v>
      </c>
      <c r="BC2" s="20">
        <f t="shared" ref="BC2:BC14" si="15">BB2/$I2</f>
        <v>0.24361948955916474</v>
      </c>
      <c r="BD2" s="19">
        <v>0</v>
      </c>
      <c r="BE2" s="20">
        <f t="shared" ref="BE2:BE14" si="16">BD2/$I2</f>
        <v>0</v>
      </c>
      <c r="BF2" s="19">
        <v>0</v>
      </c>
      <c r="BG2" s="20">
        <f t="shared" ref="BG2:BG14" si="17">BF2/$I2</f>
        <v>0</v>
      </c>
      <c r="BH2" s="19">
        <v>1</v>
      </c>
      <c r="BI2" s="20">
        <f>BH2/$I2</f>
        <v>2.3201856148491878E-3</v>
      </c>
      <c r="BJ2" s="19">
        <v>0</v>
      </c>
      <c r="BK2" s="20">
        <f>BJ2/$I2</f>
        <v>0</v>
      </c>
      <c r="BL2" s="19">
        <v>5</v>
      </c>
      <c r="BM2" s="20">
        <f>BL2/$I2</f>
        <v>1.1600928074245939E-2</v>
      </c>
      <c r="BN2" s="19">
        <v>16</v>
      </c>
      <c r="BO2" s="20">
        <f>BN2/$I2</f>
        <v>3.7122969837587005E-2</v>
      </c>
      <c r="BP2" s="19">
        <v>47</v>
      </c>
      <c r="BQ2" s="20">
        <f>BP2/$I2</f>
        <v>0.10904872389791183</v>
      </c>
      <c r="BR2" s="19">
        <v>7</v>
      </c>
      <c r="BS2" s="20">
        <f>BR2/$I2</f>
        <v>1.6241299303944315E-2</v>
      </c>
      <c r="BT2" s="19">
        <v>0</v>
      </c>
      <c r="BU2" s="20">
        <f>BT2/$I2</f>
        <v>0</v>
      </c>
      <c r="BV2" s="19">
        <v>1</v>
      </c>
      <c r="BW2" s="20">
        <f t="shared" ref="BW2:BY14" si="18">BV2/$I2</f>
        <v>2.3201856148491878E-3</v>
      </c>
      <c r="BX2" s="19">
        <v>2</v>
      </c>
      <c r="BY2" s="20">
        <f t="shared" si="18"/>
        <v>4.6403712296983757E-3</v>
      </c>
    </row>
    <row r="3" spans="1:77">
      <c r="A3" s="14" t="s">
        <v>45</v>
      </c>
      <c r="B3" s="15">
        <v>855</v>
      </c>
      <c r="C3" s="15">
        <v>247</v>
      </c>
      <c r="D3" s="16">
        <v>247</v>
      </c>
      <c r="E3" s="17">
        <f t="shared" si="0"/>
        <v>0.28888888888888886</v>
      </c>
      <c r="F3" s="18">
        <v>6</v>
      </c>
      <c r="G3" s="18">
        <v>8</v>
      </c>
      <c r="H3" s="16">
        <f t="shared" ref="H3:H14" si="19">F3+G3</f>
        <v>14</v>
      </c>
      <c r="I3" s="15">
        <f t="shared" ref="I3:I14" si="20">D3-F3-G3</f>
        <v>233</v>
      </c>
      <c r="J3" s="19">
        <v>47</v>
      </c>
      <c r="K3" s="20">
        <f t="shared" ref="K3:K14" si="21">J3/$I3</f>
        <v>0.20171673819742489</v>
      </c>
      <c r="L3" s="19">
        <v>0</v>
      </c>
      <c r="M3" s="20">
        <f t="shared" si="1"/>
        <v>0</v>
      </c>
      <c r="N3" s="19">
        <v>0</v>
      </c>
      <c r="O3" s="20">
        <f t="shared" ref="O3:O14" si="22">N3/$I3</f>
        <v>0</v>
      </c>
      <c r="P3" s="19">
        <v>0</v>
      </c>
      <c r="Q3" s="20">
        <f t="shared" ref="Q3:Q14" si="23">P3/$I3</f>
        <v>0</v>
      </c>
      <c r="R3" s="19">
        <v>36</v>
      </c>
      <c r="S3" s="20">
        <f t="shared" ref="S3:S14" si="24">R3/$I3</f>
        <v>0.15450643776824036</v>
      </c>
      <c r="T3" s="19">
        <v>8</v>
      </c>
      <c r="U3" s="20">
        <f t="shared" ref="U3:U14" si="25">T3/$I3</f>
        <v>3.4334763948497854E-2</v>
      </c>
      <c r="V3" s="19">
        <v>0</v>
      </c>
      <c r="W3" s="20">
        <f t="shared" ref="W3:W14" si="26">V3/$I3</f>
        <v>0</v>
      </c>
      <c r="X3" s="19">
        <v>0</v>
      </c>
      <c r="Y3" s="20">
        <f t="shared" ref="Y3:Y14" si="27">X3/$I3</f>
        <v>0</v>
      </c>
      <c r="Z3" s="19">
        <v>6</v>
      </c>
      <c r="AA3" s="20">
        <f t="shared" ref="AA3:AA14" si="28">Z3/$I3</f>
        <v>2.575107296137339E-2</v>
      </c>
      <c r="AB3" s="19">
        <v>0</v>
      </c>
      <c r="AC3" s="20">
        <f t="shared" si="2"/>
        <v>0</v>
      </c>
      <c r="AD3" s="19">
        <v>3</v>
      </c>
      <c r="AE3" s="20">
        <f t="shared" si="3"/>
        <v>1.2875536480686695E-2</v>
      </c>
      <c r="AF3" s="19">
        <v>21</v>
      </c>
      <c r="AG3" s="20">
        <f t="shared" si="4"/>
        <v>9.012875536480687E-2</v>
      </c>
      <c r="AH3" s="19">
        <v>0</v>
      </c>
      <c r="AI3" s="20">
        <f t="shared" si="5"/>
        <v>0</v>
      </c>
      <c r="AJ3" s="19">
        <v>0</v>
      </c>
      <c r="AK3" s="20">
        <f t="shared" si="6"/>
        <v>0</v>
      </c>
      <c r="AL3" s="19">
        <v>7</v>
      </c>
      <c r="AM3" s="20">
        <f t="shared" si="7"/>
        <v>3.0042918454935622E-2</v>
      </c>
      <c r="AN3" s="19">
        <v>0</v>
      </c>
      <c r="AO3" s="20">
        <f t="shared" si="8"/>
        <v>0</v>
      </c>
      <c r="AP3" s="19">
        <v>0</v>
      </c>
      <c r="AQ3" s="20">
        <f t="shared" si="9"/>
        <v>0</v>
      </c>
      <c r="AR3" s="19">
        <v>0</v>
      </c>
      <c r="AS3" s="20">
        <f t="shared" si="10"/>
        <v>0</v>
      </c>
      <c r="AT3" s="19">
        <v>8</v>
      </c>
      <c r="AU3" s="20">
        <f t="shared" si="11"/>
        <v>3.4334763948497854E-2</v>
      </c>
      <c r="AV3" s="19">
        <v>6</v>
      </c>
      <c r="AW3" s="20">
        <f t="shared" si="12"/>
        <v>2.575107296137339E-2</v>
      </c>
      <c r="AX3" s="19">
        <v>10</v>
      </c>
      <c r="AY3" s="20">
        <f t="shared" si="13"/>
        <v>4.2918454935622317E-2</v>
      </c>
      <c r="AZ3" s="19">
        <v>0</v>
      </c>
      <c r="BA3" s="20">
        <f t="shared" si="14"/>
        <v>0</v>
      </c>
      <c r="BB3" s="19">
        <v>52</v>
      </c>
      <c r="BC3" s="20">
        <f t="shared" si="15"/>
        <v>0.22317596566523606</v>
      </c>
      <c r="BD3" s="19">
        <v>0</v>
      </c>
      <c r="BE3" s="20">
        <f t="shared" si="16"/>
        <v>0</v>
      </c>
      <c r="BF3" s="19">
        <v>0</v>
      </c>
      <c r="BG3" s="20">
        <f t="shared" si="17"/>
        <v>0</v>
      </c>
      <c r="BH3" s="19">
        <v>0</v>
      </c>
      <c r="BI3" s="20">
        <f t="shared" ref="BI3:BW14" si="29">BH3/$I3</f>
        <v>0</v>
      </c>
      <c r="BJ3" s="19">
        <v>0</v>
      </c>
      <c r="BK3" s="20">
        <f t="shared" si="29"/>
        <v>0</v>
      </c>
      <c r="BL3" s="19">
        <v>2</v>
      </c>
      <c r="BM3" s="20">
        <f t="shared" si="29"/>
        <v>8.5836909871244635E-3</v>
      </c>
      <c r="BN3" s="19">
        <v>5</v>
      </c>
      <c r="BO3" s="20">
        <f t="shared" si="29"/>
        <v>2.1459227467811159E-2</v>
      </c>
      <c r="BP3" s="19">
        <v>17</v>
      </c>
      <c r="BQ3" s="20">
        <f t="shared" si="29"/>
        <v>7.2961373390557943E-2</v>
      </c>
      <c r="BR3" s="19">
        <v>2</v>
      </c>
      <c r="BS3" s="20">
        <f t="shared" si="29"/>
        <v>8.5836909871244635E-3</v>
      </c>
      <c r="BT3" s="19">
        <v>0</v>
      </c>
      <c r="BU3" s="20">
        <f t="shared" si="29"/>
        <v>0</v>
      </c>
      <c r="BV3" s="19">
        <v>2</v>
      </c>
      <c r="BW3" s="20">
        <f t="shared" si="29"/>
        <v>8.5836909871244635E-3</v>
      </c>
      <c r="BX3" s="19">
        <v>1</v>
      </c>
      <c r="BY3" s="20">
        <f t="shared" si="18"/>
        <v>4.2918454935622317E-3</v>
      </c>
    </row>
    <row r="4" spans="1:77">
      <c r="A4" s="14" t="s">
        <v>46</v>
      </c>
      <c r="B4" s="15">
        <v>883</v>
      </c>
      <c r="C4" s="15">
        <v>334</v>
      </c>
      <c r="D4" s="16">
        <v>334</v>
      </c>
      <c r="E4" s="17">
        <f t="shared" si="0"/>
        <v>0.37825594563986409</v>
      </c>
      <c r="F4" s="18">
        <v>6</v>
      </c>
      <c r="G4" s="18">
        <v>3</v>
      </c>
      <c r="H4" s="16">
        <f t="shared" si="19"/>
        <v>9</v>
      </c>
      <c r="I4" s="15">
        <f t="shared" si="20"/>
        <v>325</v>
      </c>
      <c r="J4" s="19">
        <v>36</v>
      </c>
      <c r="K4" s="20">
        <f t="shared" si="21"/>
        <v>0.11076923076923077</v>
      </c>
      <c r="L4" s="19">
        <v>0</v>
      </c>
      <c r="M4" s="20">
        <f t="shared" si="1"/>
        <v>0</v>
      </c>
      <c r="N4" s="19">
        <v>0</v>
      </c>
      <c r="O4" s="20">
        <f t="shared" si="22"/>
        <v>0</v>
      </c>
      <c r="P4" s="19">
        <v>0</v>
      </c>
      <c r="Q4" s="20">
        <f t="shared" si="23"/>
        <v>0</v>
      </c>
      <c r="R4" s="19">
        <v>68</v>
      </c>
      <c r="S4" s="20">
        <f t="shared" si="24"/>
        <v>0.20923076923076922</v>
      </c>
      <c r="T4" s="19">
        <v>1</v>
      </c>
      <c r="U4" s="20">
        <f t="shared" si="25"/>
        <v>3.0769230769230769E-3</v>
      </c>
      <c r="V4" s="19">
        <v>2</v>
      </c>
      <c r="W4" s="20">
        <f t="shared" si="26"/>
        <v>6.1538461538461538E-3</v>
      </c>
      <c r="X4" s="19">
        <v>0</v>
      </c>
      <c r="Y4" s="20">
        <f t="shared" si="27"/>
        <v>0</v>
      </c>
      <c r="Z4" s="19">
        <v>10</v>
      </c>
      <c r="AA4" s="20">
        <f t="shared" si="28"/>
        <v>3.0769230769230771E-2</v>
      </c>
      <c r="AB4" s="19">
        <v>0</v>
      </c>
      <c r="AC4" s="20">
        <f t="shared" si="2"/>
        <v>0</v>
      </c>
      <c r="AD4" s="19">
        <v>12</v>
      </c>
      <c r="AE4" s="20">
        <f t="shared" si="3"/>
        <v>3.6923076923076927E-2</v>
      </c>
      <c r="AF4" s="19">
        <v>31</v>
      </c>
      <c r="AG4" s="20">
        <f t="shared" si="4"/>
        <v>9.5384615384615387E-2</v>
      </c>
      <c r="AH4" s="19">
        <v>0</v>
      </c>
      <c r="AI4" s="20">
        <f t="shared" si="5"/>
        <v>0</v>
      </c>
      <c r="AJ4" s="19">
        <v>0</v>
      </c>
      <c r="AK4" s="20">
        <f t="shared" si="6"/>
        <v>0</v>
      </c>
      <c r="AL4" s="19">
        <v>8</v>
      </c>
      <c r="AM4" s="20">
        <f t="shared" si="7"/>
        <v>2.4615384615384615E-2</v>
      </c>
      <c r="AN4" s="19">
        <v>0</v>
      </c>
      <c r="AO4" s="20">
        <f t="shared" si="8"/>
        <v>0</v>
      </c>
      <c r="AP4" s="19">
        <v>0</v>
      </c>
      <c r="AQ4" s="20">
        <f t="shared" si="9"/>
        <v>0</v>
      </c>
      <c r="AR4" s="19">
        <v>0</v>
      </c>
      <c r="AS4" s="20">
        <f t="shared" si="10"/>
        <v>0</v>
      </c>
      <c r="AT4" s="19">
        <v>17</v>
      </c>
      <c r="AU4" s="20">
        <f t="shared" si="11"/>
        <v>5.2307692307692305E-2</v>
      </c>
      <c r="AV4" s="19">
        <v>7</v>
      </c>
      <c r="AW4" s="20">
        <f t="shared" si="12"/>
        <v>2.1538461538461538E-2</v>
      </c>
      <c r="AX4" s="19">
        <v>8</v>
      </c>
      <c r="AY4" s="20">
        <f t="shared" si="13"/>
        <v>2.4615384615384615E-2</v>
      </c>
      <c r="AZ4" s="19">
        <v>0</v>
      </c>
      <c r="BA4" s="20">
        <f t="shared" si="14"/>
        <v>0</v>
      </c>
      <c r="BB4" s="19">
        <v>70</v>
      </c>
      <c r="BC4" s="20">
        <f t="shared" si="15"/>
        <v>0.2153846153846154</v>
      </c>
      <c r="BD4" s="19">
        <v>0</v>
      </c>
      <c r="BE4" s="20">
        <f t="shared" si="16"/>
        <v>0</v>
      </c>
      <c r="BF4" s="19">
        <v>0</v>
      </c>
      <c r="BG4" s="20">
        <f t="shared" si="17"/>
        <v>0</v>
      </c>
      <c r="BH4" s="19">
        <v>0</v>
      </c>
      <c r="BI4" s="20">
        <f t="shared" si="29"/>
        <v>0</v>
      </c>
      <c r="BJ4" s="19">
        <v>0</v>
      </c>
      <c r="BK4" s="20">
        <f t="shared" si="29"/>
        <v>0</v>
      </c>
      <c r="BL4" s="19">
        <v>2</v>
      </c>
      <c r="BM4" s="20">
        <f t="shared" si="29"/>
        <v>6.1538461538461538E-3</v>
      </c>
      <c r="BN4" s="19">
        <v>20</v>
      </c>
      <c r="BO4" s="20">
        <f t="shared" si="29"/>
        <v>6.1538461538461542E-2</v>
      </c>
      <c r="BP4" s="19">
        <v>25</v>
      </c>
      <c r="BQ4" s="20">
        <f t="shared" si="29"/>
        <v>7.6923076923076927E-2</v>
      </c>
      <c r="BR4" s="19">
        <v>6</v>
      </c>
      <c r="BS4" s="20">
        <f t="shared" si="29"/>
        <v>1.8461538461538463E-2</v>
      </c>
      <c r="BT4" s="19">
        <v>1</v>
      </c>
      <c r="BU4" s="20">
        <f t="shared" si="29"/>
        <v>3.0769230769230769E-3</v>
      </c>
      <c r="BV4" s="19">
        <v>1</v>
      </c>
      <c r="BW4" s="20">
        <f t="shared" si="29"/>
        <v>3.0769230769230769E-3</v>
      </c>
      <c r="BX4" s="19">
        <v>0</v>
      </c>
      <c r="BY4" s="20">
        <f t="shared" si="18"/>
        <v>0</v>
      </c>
    </row>
    <row r="5" spans="1:77">
      <c r="A5" s="14" t="s">
        <v>47</v>
      </c>
      <c r="B5" s="15">
        <v>683</v>
      </c>
      <c r="C5" s="15">
        <v>207</v>
      </c>
      <c r="D5" s="16">
        <v>207</v>
      </c>
      <c r="E5" s="17">
        <f t="shared" si="0"/>
        <v>0.30307467057101023</v>
      </c>
      <c r="F5" s="18">
        <v>5</v>
      </c>
      <c r="G5" s="18">
        <v>4</v>
      </c>
      <c r="H5" s="16">
        <f t="shared" si="19"/>
        <v>9</v>
      </c>
      <c r="I5" s="15">
        <f t="shared" si="20"/>
        <v>198</v>
      </c>
      <c r="J5" s="19">
        <v>33</v>
      </c>
      <c r="K5" s="20">
        <f t="shared" si="21"/>
        <v>0.16666666666666666</v>
      </c>
      <c r="L5" s="19">
        <v>0</v>
      </c>
      <c r="M5" s="20">
        <f t="shared" si="1"/>
        <v>0</v>
      </c>
      <c r="N5" s="19">
        <v>0</v>
      </c>
      <c r="O5" s="20">
        <f t="shared" si="22"/>
        <v>0</v>
      </c>
      <c r="P5" s="19">
        <v>2</v>
      </c>
      <c r="Q5" s="20">
        <f t="shared" si="23"/>
        <v>1.0101010101010102E-2</v>
      </c>
      <c r="R5" s="19">
        <v>34</v>
      </c>
      <c r="S5" s="20">
        <f t="shared" si="24"/>
        <v>0.17171717171717171</v>
      </c>
      <c r="T5" s="19">
        <v>4</v>
      </c>
      <c r="U5" s="20">
        <f t="shared" si="25"/>
        <v>2.0202020202020204E-2</v>
      </c>
      <c r="V5" s="19">
        <v>2</v>
      </c>
      <c r="W5" s="20">
        <f t="shared" si="26"/>
        <v>1.0101010101010102E-2</v>
      </c>
      <c r="X5" s="19">
        <v>0</v>
      </c>
      <c r="Y5" s="20">
        <f t="shared" si="27"/>
        <v>0</v>
      </c>
      <c r="Z5" s="19">
        <v>3</v>
      </c>
      <c r="AA5" s="20">
        <f t="shared" si="28"/>
        <v>1.5151515151515152E-2</v>
      </c>
      <c r="AB5" s="19">
        <v>0</v>
      </c>
      <c r="AC5" s="20">
        <f t="shared" si="2"/>
        <v>0</v>
      </c>
      <c r="AD5" s="19">
        <v>1</v>
      </c>
      <c r="AE5" s="20">
        <f t="shared" si="3"/>
        <v>5.0505050505050509E-3</v>
      </c>
      <c r="AF5" s="19">
        <v>14</v>
      </c>
      <c r="AG5" s="20">
        <f t="shared" si="4"/>
        <v>7.0707070707070704E-2</v>
      </c>
      <c r="AH5" s="19">
        <v>0</v>
      </c>
      <c r="AI5" s="20">
        <f t="shared" si="5"/>
        <v>0</v>
      </c>
      <c r="AJ5" s="19">
        <v>0</v>
      </c>
      <c r="AK5" s="20">
        <f t="shared" si="6"/>
        <v>0</v>
      </c>
      <c r="AL5" s="19">
        <v>5</v>
      </c>
      <c r="AM5" s="20">
        <f t="shared" si="7"/>
        <v>2.5252525252525252E-2</v>
      </c>
      <c r="AN5" s="19">
        <v>0</v>
      </c>
      <c r="AO5" s="20">
        <f t="shared" si="8"/>
        <v>0</v>
      </c>
      <c r="AP5" s="19">
        <v>0</v>
      </c>
      <c r="AQ5" s="20">
        <f t="shared" si="9"/>
        <v>0</v>
      </c>
      <c r="AR5" s="19">
        <v>0</v>
      </c>
      <c r="AS5" s="20">
        <f t="shared" si="10"/>
        <v>0</v>
      </c>
      <c r="AT5" s="19">
        <v>2</v>
      </c>
      <c r="AU5" s="20">
        <f t="shared" si="11"/>
        <v>1.0101010101010102E-2</v>
      </c>
      <c r="AV5" s="19">
        <v>8</v>
      </c>
      <c r="AW5" s="20">
        <f t="shared" si="12"/>
        <v>4.0404040404040407E-2</v>
      </c>
      <c r="AX5" s="19">
        <v>11</v>
      </c>
      <c r="AY5" s="20">
        <f t="shared" si="13"/>
        <v>5.5555555555555552E-2</v>
      </c>
      <c r="AZ5" s="19">
        <v>0</v>
      </c>
      <c r="BA5" s="20">
        <f t="shared" si="14"/>
        <v>0</v>
      </c>
      <c r="BB5" s="19">
        <v>47</v>
      </c>
      <c r="BC5" s="20">
        <f t="shared" si="15"/>
        <v>0.23737373737373738</v>
      </c>
      <c r="BD5" s="19">
        <v>0</v>
      </c>
      <c r="BE5" s="20">
        <f t="shared" si="16"/>
        <v>0</v>
      </c>
      <c r="BF5" s="19">
        <v>0</v>
      </c>
      <c r="BG5" s="20">
        <f t="shared" si="17"/>
        <v>0</v>
      </c>
      <c r="BH5" s="19">
        <v>0</v>
      </c>
      <c r="BI5" s="20">
        <f t="shared" si="29"/>
        <v>0</v>
      </c>
      <c r="BJ5" s="19">
        <v>0</v>
      </c>
      <c r="BK5" s="20">
        <f t="shared" si="29"/>
        <v>0</v>
      </c>
      <c r="BL5" s="19">
        <v>3</v>
      </c>
      <c r="BM5" s="20">
        <f t="shared" si="29"/>
        <v>1.5151515151515152E-2</v>
      </c>
      <c r="BN5" s="19">
        <v>9</v>
      </c>
      <c r="BO5" s="20">
        <f t="shared" si="29"/>
        <v>4.5454545454545456E-2</v>
      </c>
      <c r="BP5" s="19">
        <v>19</v>
      </c>
      <c r="BQ5" s="20">
        <f t="shared" si="29"/>
        <v>9.5959595959595953E-2</v>
      </c>
      <c r="BR5" s="19">
        <v>1</v>
      </c>
      <c r="BS5" s="20">
        <f t="shared" si="29"/>
        <v>5.0505050505050509E-3</v>
      </c>
      <c r="BT5" s="19">
        <v>0</v>
      </c>
      <c r="BU5" s="20">
        <f t="shared" si="29"/>
        <v>0</v>
      </c>
      <c r="BV5" s="19">
        <v>0</v>
      </c>
      <c r="BW5" s="20">
        <f t="shared" si="29"/>
        <v>0</v>
      </c>
      <c r="BX5" s="19">
        <v>0</v>
      </c>
      <c r="BY5" s="20">
        <f t="shared" si="18"/>
        <v>0</v>
      </c>
    </row>
    <row r="6" spans="1:77">
      <c r="A6" s="14" t="s">
        <v>48</v>
      </c>
      <c r="B6" s="15">
        <v>881</v>
      </c>
      <c r="C6" s="15">
        <v>288</v>
      </c>
      <c r="D6" s="16">
        <v>288</v>
      </c>
      <c r="E6" s="17">
        <f t="shared" si="0"/>
        <v>0.32690124858115777</v>
      </c>
      <c r="F6" s="18">
        <v>9</v>
      </c>
      <c r="G6" s="18">
        <v>14</v>
      </c>
      <c r="H6" s="16">
        <f t="shared" si="19"/>
        <v>23</v>
      </c>
      <c r="I6" s="15">
        <f t="shared" si="20"/>
        <v>265</v>
      </c>
      <c r="J6" s="19">
        <v>39</v>
      </c>
      <c r="K6" s="20">
        <f t="shared" si="21"/>
        <v>0.14716981132075471</v>
      </c>
      <c r="L6" s="19">
        <v>0</v>
      </c>
      <c r="M6" s="20">
        <f t="shared" si="1"/>
        <v>0</v>
      </c>
      <c r="N6" s="19">
        <v>0</v>
      </c>
      <c r="O6" s="20">
        <f t="shared" si="22"/>
        <v>0</v>
      </c>
      <c r="P6" s="19">
        <v>0</v>
      </c>
      <c r="Q6" s="20">
        <f t="shared" si="23"/>
        <v>0</v>
      </c>
      <c r="R6" s="19">
        <v>29</v>
      </c>
      <c r="S6" s="20">
        <f t="shared" si="24"/>
        <v>0.10943396226415095</v>
      </c>
      <c r="T6" s="19">
        <v>2</v>
      </c>
      <c r="U6" s="20">
        <f t="shared" si="25"/>
        <v>7.5471698113207548E-3</v>
      </c>
      <c r="V6" s="19">
        <v>7</v>
      </c>
      <c r="W6" s="20">
        <f t="shared" si="26"/>
        <v>2.6415094339622643E-2</v>
      </c>
      <c r="X6" s="19">
        <v>0</v>
      </c>
      <c r="Y6" s="20">
        <f t="shared" si="27"/>
        <v>0</v>
      </c>
      <c r="Z6" s="19">
        <v>2</v>
      </c>
      <c r="AA6" s="20">
        <f t="shared" si="28"/>
        <v>7.5471698113207548E-3</v>
      </c>
      <c r="AB6" s="19">
        <v>0</v>
      </c>
      <c r="AC6" s="20">
        <f t="shared" si="2"/>
        <v>0</v>
      </c>
      <c r="AD6" s="19">
        <v>6</v>
      </c>
      <c r="AE6" s="20">
        <f t="shared" si="3"/>
        <v>2.2641509433962263E-2</v>
      </c>
      <c r="AF6" s="19">
        <v>24</v>
      </c>
      <c r="AG6" s="20">
        <f t="shared" si="4"/>
        <v>9.056603773584905E-2</v>
      </c>
      <c r="AH6" s="19">
        <v>0</v>
      </c>
      <c r="AI6" s="20">
        <f t="shared" si="5"/>
        <v>0</v>
      </c>
      <c r="AJ6" s="19">
        <v>0</v>
      </c>
      <c r="AK6" s="20">
        <f t="shared" si="6"/>
        <v>0</v>
      </c>
      <c r="AL6" s="19">
        <v>10</v>
      </c>
      <c r="AM6" s="20">
        <f t="shared" si="7"/>
        <v>3.7735849056603772E-2</v>
      </c>
      <c r="AN6" s="19">
        <v>0</v>
      </c>
      <c r="AO6" s="20">
        <f t="shared" si="8"/>
        <v>0</v>
      </c>
      <c r="AP6" s="19">
        <v>0</v>
      </c>
      <c r="AQ6" s="20">
        <f t="shared" si="9"/>
        <v>0</v>
      </c>
      <c r="AR6" s="19">
        <v>7</v>
      </c>
      <c r="AS6" s="20">
        <f t="shared" si="10"/>
        <v>2.6415094339622643E-2</v>
      </c>
      <c r="AT6" s="19">
        <v>8</v>
      </c>
      <c r="AU6" s="20">
        <f t="shared" si="11"/>
        <v>3.0188679245283019E-2</v>
      </c>
      <c r="AV6" s="19">
        <v>6</v>
      </c>
      <c r="AW6" s="20">
        <f t="shared" si="12"/>
        <v>2.2641509433962263E-2</v>
      </c>
      <c r="AX6" s="19">
        <v>25</v>
      </c>
      <c r="AY6" s="20">
        <f t="shared" si="13"/>
        <v>9.4339622641509441E-2</v>
      </c>
      <c r="AZ6" s="19">
        <v>0</v>
      </c>
      <c r="BA6" s="20">
        <f t="shared" si="14"/>
        <v>0</v>
      </c>
      <c r="BB6" s="19">
        <v>66</v>
      </c>
      <c r="BC6" s="20">
        <f t="shared" si="15"/>
        <v>0.24905660377358491</v>
      </c>
      <c r="BD6" s="19">
        <v>0</v>
      </c>
      <c r="BE6" s="20">
        <f t="shared" si="16"/>
        <v>0</v>
      </c>
      <c r="BF6" s="19">
        <v>0</v>
      </c>
      <c r="BG6" s="20">
        <f t="shared" si="17"/>
        <v>0</v>
      </c>
      <c r="BH6" s="19">
        <v>1</v>
      </c>
      <c r="BI6" s="20">
        <f t="shared" si="29"/>
        <v>3.7735849056603774E-3</v>
      </c>
      <c r="BJ6" s="19">
        <v>0</v>
      </c>
      <c r="BK6" s="20">
        <f t="shared" si="29"/>
        <v>0</v>
      </c>
      <c r="BL6" s="19">
        <v>1</v>
      </c>
      <c r="BM6" s="20">
        <f t="shared" si="29"/>
        <v>3.7735849056603774E-3</v>
      </c>
      <c r="BN6" s="19">
        <v>6</v>
      </c>
      <c r="BO6" s="20">
        <f t="shared" si="29"/>
        <v>2.2641509433962263E-2</v>
      </c>
      <c r="BP6" s="19">
        <v>15</v>
      </c>
      <c r="BQ6" s="20">
        <f t="shared" si="29"/>
        <v>5.6603773584905662E-2</v>
      </c>
      <c r="BR6" s="19">
        <v>9</v>
      </c>
      <c r="BS6" s="20">
        <f t="shared" si="29"/>
        <v>3.3962264150943396E-2</v>
      </c>
      <c r="BT6" s="19">
        <v>2</v>
      </c>
      <c r="BU6" s="20">
        <f t="shared" si="29"/>
        <v>7.5471698113207548E-3</v>
      </c>
      <c r="BV6" s="19">
        <v>0</v>
      </c>
      <c r="BW6" s="20">
        <f t="shared" si="29"/>
        <v>0</v>
      </c>
      <c r="BX6" s="19">
        <v>0</v>
      </c>
      <c r="BY6" s="20">
        <f t="shared" si="18"/>
        <v>0</v>
      </c>
    </row>
    <row r="7" spans="1:77">
      <c r="A7" s="14" t="s">
        <v>49</v>
      </c>
      <c r="B7" s="15">
        <v>1166</v>
      </c>
      <c r="C7" s="15">
        <v>350</v>
      </c>
      <c r="D7" s="16">
        <v>350</v>
      </c>
      <c r="E7" s="17">
        <f t="shared" si="0"/>
        <v>0.30017152658662094</v>
      </c>
      <c r="F7" s="18">
        <v>21</v>
      </c>
      <c r="G7" s="18">
        <v>4</v>
      </c>
      <c r="H7" s="16">
        <f t="shared" si="19"/>
        <v>25</v>
      </c>
      <c r="I7" s="15">
        <f t="shared" si="20"/>
        <v>325</v>
      </c>
      <c r="J7" s="19">
        <v>63</v>
      </c>
      <c r="K7" s="20">
        <f t="shared" si="21"/>
        <v>0.19384615384615383</v>
      </c>
      <c r="L7" s="19">
        <v>0</v>
      </c>
      <c r="M7" s="20">
        <f t="shared" si="1"/>
        <v>0</v>
      </c>
      <c r="N7" s="19">
        <v>1</v>
      </c>
      <c r="O7" s="20">
        <f t="shared" si="22"/>
        <v>3.0769230769230769E-3</v>
      </c>
      <c r="P7" s="19">
        <v>0</v>
      </c>
      <c r="Q7" s="20">
        <f t="shared" si="23"/>
        <v>0</v>
      </c>
      <c r="R7" s="19">
        <v>68</v>
      </c>
      <c r="S7" s="20">
        <f t="shared" si="24"/>
        <v>0.20923076923076922</v>
      </c>
      <c r="T7" s="19">
        <v>0</v>
      </c>
      <c r="U7" s="20">
        <f t="shared" si="25"/>
        <v>0</v>
      </c>
      <c r="V7" s="19">
        <v>2</v>
      </c>
      <c r="W7" s="20">
        <f t="shared" si="26"/>
        <v>6.1538461538461538E-3</v>
      </c>
      <c r="X7" s="19">
        <v>0</v>
      </c>
      <c r="Y7" s="20">
        <f t="shared" si="27"/>
        <v>0</v>
      </c>
      <c r="Z7" s="19">
        <v>7</v>
      </c>
      <c r="AA7" s="20">
        <f t="shared" si="28"/>
        <v>2.1538461538461538E-2</v>
      </c>
      <c r="AB7" s="19">
        <v>0</v>
      </c>
      <c r="AC7" s="20">
        <f t="shared" si="2"/>
        <v>0</v>
      </c>
      <c r="AD7" s="19">
        <v>10</v>
      </c>
      <c r="AE7" s="20">
        <f t="shared" si="3"/>
        <v>3.0769230769230771E-2</v>
      </c>
      <c r="AF7" s="19">
        <v>13</v>
      </c>
      <c r="AG7" s="20">
        <f t="shared" si="4"/>
        <v>0.04</v>
      </c>
      <c r="AH7" s="19">
        <v>0</v>
      </c>
      <c r="AI7" s="20">
        <f t="shared" si="5"/>
        <v>0</v>
      </c>
      <c r="AJ7" s="19">
        <v>0</v>
      </c>
      <c r="AK7" s="20">
        <f t="shared" si="6"/>
        <v>0</v>
      </c>
      <c r="AL7" s="19">
        <v>8</v>
      </c>
      <c r="AM7" s="20">
        <f t="shared" si="7"/>
        <v>2.4615384615384615E-2</v>
      </c>
      <c r="AN7" s="19">
        <v>0</v>
      </c>
      <c r="AO7" s="20">
        <f t="shared" si="8"/>
        <v>0</v>
      </c>
      <c r="AP7" s="19">
        <v>0</v>
      </c>
      <c r="AQ7" s="20">
        <f t="shared" si="9"/>
        <v>0</v>
      </c>
      <c r="AR7" s="19">
        <v>4</v>
      </c>
      <c r="AS7" s="20">
        <f t="shared" si="10"/>
        <v>1.2307692307692308E-2</v>
      </c>
      <c r="AT7" s="19">
        <v>11</v>
      </c>
      <c r="AU7" s="20">
        <f t="shared" si="11"/>
        <v>3.3846153846153845E-2</v>
      </c>
      <c r="AV7" s="19">
        <v>8</v>
      </c>
      <c r="AW7" s="20">
        <f t="shared" si="12"/>
        <v>2.4615384615384615E-2</v>
      </c>
      <c r="AX7" s="19">
        <v>10</v>
      </c>
      <c r="AY7" s="20">
        <f t="shared" si="13"/>
        <v>3.0769230769230771E-2</v>
      </c>
      <c r="AZ7" s="19">
        <v>0</v>
      </c>
      <c r="BA7" s="20">
        <f t="shared" si="14"/>
        <v>0</v>
      </c>
      <c r="BB7" s="19">
        <v>68</v>
      </c>
      <c r="BC7" s="20">
        <f t="shared" si="15"/>
        <v>0.20923076923076922</v>
      </c>
      <c r="BD7" s="19">
        <v>0</v>
      </c>
      <c r="BE7" s="20">
        <f t="shared" si="16"/>
        <v>0</v>
      </c>
      <c r="BF7" s="19">
        <v>0</v>
      </c>
      <c r="BG7" s="20">
        <f t="shared" si="17"/>
        <v>0</v>
      </c>
      <c r="BH7" s="19">
        <v>0</v>
      </c>
      <c r="BI7" s="20">
        <f t="shared" si="29"/>
        <v>0</v>
      </c>
      <c r="BJ7" s="19">
        <v>0</v>
      </c>
      <c r="BK7" s="20">
        <f t="shared" si="29"/>
        <v>0</v>
      </c>
      <c r="BL7" s="19">
        <v>3</v>
      </c>
      <c r="BM7" s="20">
        <f t="shared" si="29"/>
        <v>9.2307692307692316E-3</v>
      </c>
      <c r="BN7" s="19">
        <v>11</v>
      </c>
      <c r="BO7" s="20">
        <f t="shared" si="29"/>
        <v>3.3846153846153845E-2</v>
      </c>
      <c r="BP7" s="19">
        <v>28</v>
      </c>
      <c r="BQ7" s="20">
        <f t="shared" si="29"/>
        <v>8.615384615384615E-2</v>
      </c>
      <c r="BR7" s="19">
        <v>6</v>
      </c>
      <c r="BS7" s="20">
        <f t="shared" si="29"/>
        <v>1.8461538461538463E-2</v>
      </c>
      <c r="BT7" s="19">
        <v>1</v>
      </c>
      <c r="BU7" s="20">
        <f t="shared" si="29"/>
        <v>3.0769230769230769E-3</v>
      </c>
      <c r="BV7" s="19">
        <v>3</v>
      </c>
      <c r="BW7" s="20">
        <f t="shared" si="29"/>
        <v>9.2307692307692316E-3</v>
      </c>
      <c r="BX7" s="19">
        <v>0</v>
      </c>
      <c r="BY7" s="20">
        <f t="shared" si="18"/>
        <v>0</v>
      </c>
    </row>
    <row r="8" spans="1:77">
      <c r="A8" s="14" t="s">
        <v>50</v>
      </c>
      <c r="B8" s="15">
        <v>954</v>
      </c>
      <c r="C8" s="15">
        <v>324</v>
      </c>
      <c r="D8" s="16">
        <v>324</v>
      </c>
      <c r="E8" s="17">
        <f t="shared" si="0"/>
        <v>0.33962264150943394</v>
      </c>
      <c r="F8" s="18">
        <v>9</v>
      </c>
      <c r="G8" s="18">
        <v>7</v>
      </c>
      <c r="H8" s="16">
        <f t="shared" si="19"/>
        <v>16</v>
      </c>
      <c r="I8" s="15">
        <f t="shared" si="20"/>
        <v>308</v>
      </c>
      <c r="J8" s="19">
        <v>53</v>
      </c>
      <c r="K8" s="20">
        <f t="shared" si="21"/>
        <v>0.17207792207792208</v>
      </c>
      <c r="L8" s="19">
        <v>0</v>
      </c>
      <c r="M8" s="20">
        <f t="shared" si="1"/>
        <v>0</v>
      </c>
      <c r="N8" s="19">
        <v>0</v>
      </c>
      <c r="O8" s="20">
        <f t="shared" si="22"/>
        <v>0</v>
      </c>
      <c r="P8" s="19">
        <v>0</v>
      </c>
      <c r="Q8" s="20">
        <f t="shared" si="23"/>
        <v>0</v>
      </c>
      <c r="R8" s="19">
        <v>67</v>
      </c>
      <c r="S8" s="20">
        <f t="shared" si="24"/>
        <v>0.21753246753246752</v>
      </c>
      <c r="T8" s="19">
        <v>3</v>
      </c>
      <c r="U8" s="20">
        <f t="shared" si="25"/>
        <v>9.74025974025974E-3</v>
      </c>
      <c r="V8" s="19">
        <v>4</v>
      </c>
      <c r="W8" s="20">
        <f t="shared" si="26"/>
        <v>1.2987012987012988E-2</v>
      </c>
      <c r="X8" s="19">
        <v>0</v>
      </c>
      <c r="Y8" s="20">
        <f t="shared" si="27"/>
        <v>0</v>
      </c>
      <c r="Z8" s="19">
        <v>8</v>
      </c>
      <c r="AA8" s="20">
        <f t="shared" si="28"/>
        <v>2.5974025974025976E-2</v>
      </c>
      <c r="AB8" s="19">
        <v>0</v>
      </c>
      <c r="AC8" s="20">
        <f t="shared" si="2"/>
        <v>0</v>
      </c>
      <c r="AD8" s="19">
        <v>6</v>
      </c>
      <c r="AE8" s="20">
        <f t="shared" si="3"/>
        <v>1.948051948051948E-2</v>
      </c>
      <c r="AF8" s="19">
        <v>25</v>
      </c>
      <c r="AG8" s="20">
        <f t="shared" si="4"/>
        <v>8.1168831168831168E-2</v>
      </c>
      <c r="AH8" s="19">
        <v>0</v>
      </c>
      <c r="AI8" s="20">
        <f t="shared" si="5"/>
        <v>0</v>
      </c>
      <c r="AJ8" s="19">
        <v>1</v>
      </c>
      <c r="AK8" s="20">
        <f t="shared" si="6"/>
        <v>3.246753246753247E-3</v>
      </c>
      <c r="AL8" s="19">
        <v>9</v>
      </c>
      <c r="AM8" s="20">
        <f t="shared" si="7"/>
        <v>2.922077922077922E-2</v>
      </c>
      <c r="AN8" s="19">
        <v>0</v>
      </c>
      <c r="AO8" s="20">
        <f t="shared" si="8"/>
        <v>0</v>
      </c>
      <c r="AP8" s="19">
        <v>0</v>
      </c>
      <c r="AQ8" s="20">
        <f t="shared" si="9"/>
        <v>0</v>
      </c>
      <c r="AR8" s="19">
        <v>2</v>
      </c>
      <c r="AS8" s="20">
        <f t="shared" si="10"/>
        <v>6.4935064935064939E-3</v>
      </c>
      <c r="AT8" s="19">
        <v>5</v>
      </c>
      <c r="AU8" s="20">
        <f t="shared" si="11"/>
        <v>1.6233766233766232E-2</v>
      </c>
      <c r="AV8" s="19">
        <v>8</v>
      </c>
      <c r="AW8" s="20">
        <f t="shared" si="12"/>
        <v>2.5974025974025976E-2</v>
      </c>
      <c r="AX8" s="19">
        <v>14</v>
      </c>
      <c r="AY8" s="20">
        <f t="shared" si="13"/>
        <v>4.5454545454545456E-2</v>
      </c>
      <c r="AZ8" s="19">
        <v>0</v>
      </c>
      <c r="BA8" s="20">
        <f t="shared" si="14"/>
        <v>0</v>
      </c>
      <c r="BB8" s="19">
        <v>63</v>
      </c>
      <c r="BC8" s="20">
        <f t="shared" si="15"/>
        <v>0.20454545454545456</v>
      </c>
      <c r="BD8" s="19">
        <v>0</v>
      </c>
      <c r="BE8" s="20">
        <f t="shared" si="16"/>
        <v>0</v>
      </c>
      <c r="BF8" s="19">
        <v>0</v>
      </c>
      <c r="BG8" s="20">
        <f t="shared" si="17"/>
        <v>0</v>
      </c>
      <c r="BH8" s="19">
        <v>0</v>
      </c>
      <c r="BI8" s="20">
        <f t="shared" si="29"/>
        <v>0</v>
      </c>
      <c r="BJ8" s="19">
        <v>0</v>
      </c>
      <c r="BK8" s="20">
        <f t="shared" si="29"/>
        <v>0</v>
      </c>
      <c r="BL8" s="19">
        <v>4</v>
      </c>
      <c r="BM8" s="20">
        <f t="shared" si="29"/>
        <v>1.2987012987012988E-2</v>
      </c>
      <c r="BN8" s="19">
        <v>11</v>
      </c>
      <c r="BO8" s="20">
        <f t="shared" si="29"/>
        <v>3.5714285714285712E-2</v>
      </c>
      <c r="BP8" s="19">
        <v>17</v>
      </c>
      <c r="BQ8" s="20">
        <f t="shared" si="29"/>
        <v>5.5194805194805192E-2</v>
      </c>
      <c r="BR8" s="19">
        <v>6</v>
      </c>
      <c r="BS8" s="20">
        <f t="shared" si="29"/>
        <v>1.948051948051948E-2</v>
      </c>
      <c r="BT8" s="19">
        <v>0</v>
      </c>
      <c r="BU8" s="20">
        <f t="shared" si="29"/>
        <v>0</v>
      </c>
      <c r="BV8" s="19">
        <v>1</v>
      </c>
      <c r="BW8" s="20">
        <f t="shared" si="29"/>
        <v>3.246753246753247E-3</v>
      </c>
      <c r="BX8" s="19">
        <v>1</v>
      </c>
      <c r="BY8" s="20">
        <f t="shared" si="18"/>
        <v>3.246753246753247E-3</v>
      </c>
    </row>
    <row r="9" spans="1:77">
      <c r="A9" s="14" t="s">
        <v>51</v>
      </c>
      <c r="B9" s="15">
        <v>966</v>
      </c>
      <c r="C9" s="15">
        <v>379</v>
      </c>
      <c r="D9" s="16">
        <v>379</v>
      </c>
      <c r="E9" s="17">
        <f t="shared" si="0"/>
        <v>0.39233954451345754</v>
      </c>
      <c r="F9" s="18">
        <v>6</v>
      </c>
      <c r="G9" s="18">
        <v>8</v>
      </c>
      <c r="H9" s="16">
        <f t="shared" si="19"/>
        <v>14</v>
      </c>
      <c r="I9" s="15">
        <f t="shared" si="20"/>
        <v>365</v>
      </c>
      <c r="J9" s="19">
        <v>53</v>
      </c>
      <c r="K9" s="20">
        <f t="shared" si="21"/>
        <v>0.14520547945205478</v>
      </c>
      <c r="L9" s="19">
        <v>0</v>
      </c>
      <c r="M9" s="20">
        <f t="shared" si="1"/>
        <v>0</v>
      </c>
      <c r="N9" s="19">
        <v>0</v>
      </c>
      <c r="O9" s="20">
        <f t="shared" si="22"/>
        <v>0</v>
      </c>
      <c r="P9" s="19">
        <v>0</v>
      </c>
      <c r="Q9" s="20">
        <f t="shared" si="23"/>
        <v>0</v>
      </c>
      <c r="R9" s="19">
        <v>65</v>
      </c>
      <c r="S9" s="20">
        <f t="shared" si="24"/>
        <v>0.17808219178082191</v>
      </c>
      <c r="T9" s="19">
        <v>1</v>
      </c>
      <c r="U9" s="20">
        <f t="shared" si="25"/>
        <v>2.7397260273972603E-3</v>
      </c>
      <c r="V9" s="19">
        <v>1</v>
      </c>
      <c r="W9" s="20">
        <f t="shared" si="26"/>
        <v>2.7397260273972603E-3</v>
      </c>
      <c r="X9" s="19">
        <v>0</v>
      </c>
      <c r="Y9" s="20">
        <f t="shared" si="27"/>
        <v>0</v>
      </c>
      <c r="Z9" s="19">
        <v>9</v>
      </c>
      <c r="AA9" s="20">
        <f t="shared" si="28"/>
        <v>2.4657534246575342E-2</v>
      </c>
      <c r="AB9" s="19">
        <v>0</v>
      </c>
      <c r="AC9" s="20">
        <f t="shared" si="2"/>
        <v>0</v>
      </c>
      <c r="AD9" s="19">
        <v>18</v>
      </c>
      <c r="AE9" s="20">
        <f t="shared" si="3"/>
        <v>4.9315068493150684E-2</v>
      </c>
      <c r="AF9" s="19">
        <v>22</v>
      </c>
      <c r="AG9" s="20">
        <f t="shared" si="4"/>
        <v>6.0273972602739728E-2</v>
      </c>
      <c r="AH9" s="19">
        <v>0</v>
      </c>
      <c r="AI9" s="20">
        <f t="shared" si="5"/>
        <v>0</v>
      </c>
      <c r="AJ9" s="19">
        <v>0</v>
      </c>
      <c r="AK9" s="20">
        <f t="shared" si="6"/>
        <v>0</v>
      </c>
      <c r="AL9" s="19">
        <v>11</v>
      </c>
      <c r="AM9" s="20">
        <f t="shared" si="7"/>
        <v>3.0136986301369864E-2</v>
      </c>
      <c r="AN9" s="19">
        <v>0</v>
      </c>
      <c r="AO9" s="20">
        <f t="shared" si="8"/>
        <v>0</v>
      </c>
      <c r="AP9" s="19">
        <v>0</v>
      </c>
      <c r="AQ9" s="20">
        <f t="shared" si="9"/>
        <v>0</v>
      </c>
      <c r="AR9" s="19">
        <v>1</v>
      </c>
      <c r="AS9" s="20">
        <f t="shared" si="10"/>
        <v>2.7397260273972603E-3</v>
      </c>
      <c r="AT9" s="19">
        <v>11</v>
      </c>
      <c r="AU9" s="20">
        <f t="shared" si="11"/>
        <v>3.0136986301369864E-2</v>
      </c>
      <c r="AV9" s="19">
        <v>7</v>
      </c>
      <c r="AW9" s="20">
        <f t="shared" si="12"/>
        <v>1.9178082191780823E-2</v>
      </c>
      <c r="AX9" s="19">
        <v>30</v>
      </c>
      <c r="AY9" s="20">
        <f t="shared" si="13"/>
        <v>8.2191780821917804E-2</v>
      </c>
      <c r="AZ9" s="19">
        <v>0</v>
      </c>
      <c r="BA9" s="20">
        <f t="shared" si="14"/>
        <v>0</v>
      </c>
      <c r="BB9" s="19">
        <v>73</v>
      </c>
      <c r="BC9" s="20">
        <f t="shared" si="15"/>
        <v>0.2</v>
      </c>
      <c r="BD9" s="19">
        <v>0</v>
      </c>
      <c r="BE9" s="20">
        <f t="shared" si="16"/>
        <v>0</v>
      </c>
      <c r="BF9" s="19">
        <v>0</v>
      </c>
      <c r="BG9" s="20">
        <f t="shared" si="17"/>
        <v>0</v>
      </c>
      <c r="BH9" s="19">
        <v>0</v>
      </c>
      <c r="BI9" s="20">
        <f t="shared" si="29"/>
        <v>0</v>
      </c>
      <c r="BJ9" s="19">
        <v>0</v>
      </c>
      <c r="BK9" s="20">
        <f t="shared" si="29"/>
        <v>0</v>
      </c>
      <c r="BL9" s="19">
        <v>0</v>
      </c>
      <c r="BM9" s="20">
        <f t="shared" si="29"/>
        <v>0</v>
      </c>
      <c r="BN9" s="19">
        <v>10</v>
      </c>
      <c r="BO9" s="20">
        <f t="shared" si="29"/>
        <v>2.7397260273972601E-2</v>
      </c>
      <c r="BP9" s="19">
        <v>32</v>
      </c>
      <c r="BQ9" s="20">
        <f t="shared" si="29"/>
        <v>8.7671232876712329E-2</v>
      </c>
      <c r="BR9" s="19">
        <v>20</v>
      </c>
      <c r="BS9" s="20">
        <f t="shared" si="29"/>
        <v>5.4794520547945202E-2</v>
      </c>
      <c r="BT9" s="19">
        <v>0</v>
      </c>
      <c r="BU9" s="20">
        <f t="shared" si="29"/>
        <v>0</v>
      </c>
      <c r="BV9" s="19">
        <v>1</v>
      </c>
      <c r="BW9" s="20">
        <f t="shared" si="29"/>
        <v>2.7397260273972603E-3</v>
      </c>
      <c r="BX9" s="19">
        <v>0</v>
      </c>
      <c r="BY9" s="20">
        <f t="shared" si="18"/>
        <v>0</v>
      </c>
    </row>
    <row r="10" spans="1:77">
      <c r="A10" s="14" t="s">
        <v>52</v>
      </c>
      <c r="B10" s="15">
        <v>986</v>
      </c>
      <c r="C10" s="15">
        <v>317</v>
      </c>
      <c r="D10" s="16">
        <v>317</v>
      </c>
      <c r="E10" s="17">
        <f t="shared" si="0"/>
        <v>0.32150101419878296</v>
      </c>
      <c r="F10" s="18">
        <v>10</v>
      </c>
      <c r="G10" s="18">
        <v>7</v>
      </c>
      <c r="H10" s="16">
        <f t="shared" si="19"/>
        <v>17</v>
      </c>
      <c r="I10" s="15">
        <f t="shared" si="20"/>
        <v>300</v>
      </c>
      <c r="J10" s="19">
        <v>80</v>
      </c>
      <c r="K10" s="20">
        <f t="shared" si="21"/>
        <v>0.26666666666666666</v>
      </c>
      <c r="L10" s="19">
        <v>0</v>
      </c>
      <c r="M10" s="20">
        <f t="shared" si="1"/>
        <v>0</v>
      </c>
      <c r="N10" s="19">
        <v>0</v>
      </c>
      <c r="O10" s="20">
        <f t="shared" si="22"/>
        <v>0</v>
      </c>
      <c r="P10" s="19">
        <v>0</v>
      </c>
      <c r="Q10" s="20">
        <f t="shared" si="23"/>
        <v>0</v>
      </c>
      <c r="R10" s="19">
        <v>34</v>
      </c>
      <c r="S10" s="20">
        <f t="shared" si="24"/>
        <v>0.11333333333333333</v>
      </c>
      <c r="T10" s="19">
        <v>4</v>
      </c>
      <c r="U10" s="20">
        <f t="shared" si="25"/>
        <v>1.3333333333333334E-2</v>
      </c>
      <c r="V10" s="19">
        <v>3</v>
      </c>
      <c r="W10" s="20">
        <f t="shared" si="26"/>
        <v>0.01</v>
      </c>
      <c r="X10" s="19">
        <v>0</v>
      </c>
      <c r="Y10" s="20">
        <f t="shared" si="27"/>
        <v>0</v>
      </c>
      <c r="Z10" s="19">
        <v>1</v>
      </c>
      <c r="AA10" s="20">
        <f t="shared" si="28"/>
        <v>3.3333333333333335E-3</v>
      </c>
      <c r="AB10" s="19">
        <v>0</v>
      </c>
      <c r="AC10" s="20">
        <f t="shared" si="2"/>
        <v>0</v>
      </c>
      <c r="AD10" s="19">
        <v>3</v>
      </c>
      <c r="AE10" s="20">
        <f t="shared" si="3"/>
        <v>0.01</v>
      </c>
      <c r="AF10" s="19">
        <v>21</v>
      </c>
      <c r="AG10" s="20">
        <f t="shared" si="4"/>
        <v>7.0000000000000007E-2</v>
      </c>
      <c r="AH10" s="19">
        <v>0</v>
      </c>
      <c r="AI10" s="20">
        <f t="shared" si="5"/>
        <v>0</v>
      </c>
      <c r="AJ10" s="19">
        <v>0</v>
      </c>
      <c r="AK10" s="20">
        <f t="shared" si="6"/>
        <v>0</v>
      </c>
      <c r="AL10" s="19">
        <v>3</v>
      </c>
      <c r="AM10" s="20">
        <f t="shared" si="7"/>
        <v>0.01</v>
      </c>
      <c r="AN10" s="19">
        <v>0</v>
      </c>
      <c r="AO10" s="20">
        <f t="shared" si="8"/>
        <v>0</v>
      </c>
      <c r="AP10" s="19">
        <v>0</v>
      </c>
      <c r="AQ10" s="20">
        <f t="shared" si="9"/>
        <v>0</v>
      </c>
      <c r="AR10" s="19">
        <v>3</v>
      </c>
      <c r="AS10" s="20">
        <f t="shared" si="10"/>
        <v>0.01</v>
      </c>
      <c r="AT10" s="19">
        <v>7</v>
      </c>
      <c r="AU10" s="20">
        <f t="shared" si="11"/>
        <v>2.3333333333333334E-2</v>
      </c>
      <c r="AV10" s="19">
        <v>6</v>
      </c>
      <c r="AW10" s="20">
        <f t="shared" si="12"/>
        <v>0.02</v>
      </c>
      <c r="AX10" s="19">
        <v>27</v>
      </c>
      <c r="AY10" s="20">
        <f t="shared" si="13"/>
        <v>0.09</v>
      </c>
      <c r="AZ10" s="19">
        <v>18</v>
      </c>
      <c r="BA10" s="20">
        <f t="shared" si="14"/>
        <v>0.06</v>
      </c>
      <c r="BB10" s="19">
        <v>36</v>
      </c>
      <c r="BC10" s="20">
        <f t="shared" si="15"/>
        <v>0.12</v>
      </c>
      <c r="BD10" s="19">
        <v>0</v>
      </c>
      <c r="BE10" s="20">
        <f t="shared" si="16"/>
        <v>0</v>
      </c>
      <c r="BF10" s="19">
        <v>0</v>
      </c>
      <c r="BG10" s="20">
        <f t="shared" si="17"/>
        <v>0</v>
      </c>
      <c r="BH10" s="19">
        <v>0</v>
      </c>
      <c r="BI10" s="20">
        <f t="shared" si="29"/>
        <v>0</v>
      </c>
      <c r="BJ10" s="19">
        <v>0</v>
      </c>
      <c r="BK10" s="20">
        <f t="shared" si="29"/>
        <v>0</v>
      </c>
      <c r="BL10" s="19">
        <v>0</v>
      </c>
      <c r="BM10" s="20">
        <f t="shared" si="29"/>
        <v>0</v>
      </c>
      <c r="BN10" s="19">
        <v>9</v>
      </c>
      <c r="BO10" s="20">
        <f t="shared" si="29"/>
        <v>0.03</v>
      </c>
      <c r="BP10" s="19">
        <v>22</v>
      </c>
      <c r="BQ10" s="20">
        <f t="shared" si="29"/>
        <v>7.3333333333333334E-2</v>
      </c>
      <c r="BR10" s="19">
        <v>12</v>
      </c>
      <c r="BS10" s="20">
        <f t="shared" si="29"/>
        <v>0.04</v>
      </c>
      <c r="BT10" s="19">
        <v>2</v>
      </c>
      <c r="BU10" s="20">
        <f t="shared" si="29"/>
        <v>6.6666666666666671E-3</v>
      </c>
      <c r="BV10" s="19">
        <v>0</v>
      </c>
      <c r="BW10" s="20">
        <f t="shared" si="29"/>
        <v>0</v>
      </c>
      <c r="BX10" s="19">
        <v>9</v>
      </c>
      <c r="BY10" s="20">
        <f t="shared" si="18"/>
        <v>0.03</v>
      </c>
    </row>
    <row r="11" spans="1:77">
      <c r="A11" s="14" t="s">
        <v>53</v>
      </c>
      <c r="B11" s="15">
        <v>927</v>
      </c>
      <c r="C11" s="15">
        <v>266</v>
      </c>
      <c r="D11" s="16">
        <v>266</v>
      </c>
      <c r="E11" s="17">
        <f t="shared" si="0"/>
        <v>0.28694714131607335</v>
      </c>
      <c r="F11" s="18">
        <v>7</v>
      </c>
      <c r="G11" s="18">
        <v>7</v>
      </c>
      <c r="H11" s="16">
        <f t="shared" si="19"/>
        <v>14</v>
      </c>
      <c r="I11" s="15">
        <f t="shared" si="20"/>
        <v>252</v>
      </c>
      <c r="J11" s="19">
        <v>46</v>
      </c>
      <c r="K11" s="20">
        <f t="shared" si="21"/>
        <v>0.18253968253968253</v>
      </c>
      <c r="L11" s="19">
        <v>0</v>
      </c>
      <c r="M11" s="20">
        <f>L11/$I11</f>
        <v>0</v>
      </c>
      <c r="N11" s="19">
        <v>0</v>
      </c>
      <c r="O11" s="20">
        <f t="shared" si="22"/>
        <v>0</v>
      </c>
      <c r="P11" s="19">
        <v>0</v>
      </c>
      <c r="Q11" s="20">
        <f t="shared" si="23"/>
        <v>0</v>
      </c>
      <c r="R11" s="19">
        <v>50</v>
      </c>
      <c r="S11" s="20">
        <f t="shared" si="24"/>
        <v>0.1984126984126984</v>
      </c>
      <c r="T11" s="19">
        <v>5</v>
      </c>
      <c r="U11" s="20">
        <f t="shared" si="25"/>
        <v>1.984126984126984E-2</v>
      </c>
      <c r="V11" s="19">
        <v>1</v>
      </c>
      <c r="W11" s="20">
        <f t="shared" si="26"/>
        <v>3.968253968253968E-3</v>
      </c>
      <c r="X11" s="19">
        <v>0</v>
      </c>
      <c r="Y11" s="20">
        <f t="shared" si="27"/>
        <v>0</v>
      </c>
      <c r="Z11" s="19">
        <v>3</v>
      </c>
      <c r="AA11" s="20">
        <f t="shared" si="28"/>
        <v>1.1904761904761904E-2</v>
      </c>
      <c r="AB11" s="19">
        <v>0</v>
      </c>
      <c r="AC11" s="20">
        <f t="shared" si="2"/>
        <v>0</v>
      </c>
      <c r="AD11" s="19">
        <v>14</v>
      </c>
      <c r="AE11" s="20">
        <f t="shared" si="3"/>
        <v>5.5555555555555552E-2</v>
      </c>
      <c r="AF11" s="19">
        <v>10</v>
      </c>
      <c r="AG11" s="20">
        <f t="shared" si="4"/>
        <v>3.968253968253968E-2</v>
      </c>
      <c r="AH11" s="19">
        <v>0</v>
      </c>
      <c r="AI11" s="20">
        <f t="shared" si="5"/>
        <v>0</v>
      </c>
      <c r="AJ11" s="19">
        <v>0</v>
      </c>
      <c r="AK11" s="20">
        <f t="shared" si="6"/>
        <v>0</v>
      </c>
      <c r="AL11" s="19">
        <v>12</v>
      </c>
      <c r="AM11" s="20">
        <f t="shared" si="7"/>
        <v>4.7619047619047616E-2</v>
      </c>
      <c r="AN11" s="19">
        <v>0</v>
      </c>
      <c r="AO11" s="20">
        <f t="shared" si="8"/>
        <v>0</v>
      </c>
      <c r="AP11" s="19">
        <v>0</v>
      </c>
      <c r="AQ11" s="20">
        <f t="shared" si="9"/>
        <v>0</v>
      </c>
      <c r="AR11" s="19">
        <v>1</v>
      </c>
      <c r="AS11" s="20">
        <f t="shared" si="10"/>
        <v>3.968253968253968E-3</v>
      </c>
      <c r="AT11" s="19">
        <v>4</v>
      </c>
      <c r="AU11" s="20">
        <f t="shared" si="11"/>
        <v>1.5873015873015872E-2</v>
      </c>
      <c r="AV11" s="19">
        <v>2</v>
      </c>
      <c r="AW11" s="20">
        <f t="shared" si="12"/>
        <v>7.9365079365079361E-3</v>
      </c>
      <c r="AX11" s="19">
        <v>10</v>
      </c>
      <c r="AY11" s="20">
        <f t="shared" si="13"/>
        <v>3.968253968253968E-2</v>
      </c>
      <c r="AZ11" s="19">
        <v>0</v>
      </c>
      <c r="BA11" s="20">
        <f t="shared" si="14"/>
        <v>0</v>
      </c>
      <c r="BB11" s="19">
        <v>41</v>
      </c>
      <c r="BC11" s="20">
        <f t="shared" si="15"/>
        <v>0.1626984126984127</v>
      </c>
      <c r="BD11" s="19">
        <v>0</v>
      </c>
      <c r="BE11" s="20">
        <f t="shared" si="16"/>
        <v>0</v>
      </c>
      <c r="BF11" s="19">
        <v>0</v>
      </c>
      <c r="BG11" s="20">
        <f t="shared" si="17"/>
        <v>0</v>
      </c>
      <c r="BH11" s="19">
        <v>0</v>
      </c>
      <c r="BI11" s="20">
        <f t="shared" si="29"/>
        <v>0</v>
      </c>
      <c r="BJ11" s="19">
        <v>0</v>
      </c>
      <c r="BK11" s="20">
        <f t="shared" si="29"/>
        <v>0</v>
      </c>
      <c r="BL11" s="19">
        <v>3</v>
      </c>
      <c r="BM11" s="20">
        <f t="shared" si="29"/>
        <v>1.1904761904761904E-2</v>
      </c>
      <c r="BN11" s="19">
        <v>20</v>
      </c>
      <c r="BO11" s="20">
        <f t="shared" si="29"/>
        <v>7.9365079365079361E-2</v>
      </c>
      <c r="BP11" s="19">
        <v>18</v>
      </c>
      <c r="BQ11" s="20">
        <f t="shared" si="29"/>
        <v>7.1428571428571425E-2</v>
      </c>
      <c r="BR11" s="19">
        <v>2</v>
      </c>
      <c r="BS11" s="20">
        <f t="shared" si="29"/>
        <v>7.9365079365079361E-3</v>
      </c>
      <c r="BT11" s="19">
        <v>1</v>
      </c>
      <c r="BU11" s="20">
        <f t="shared" si="29"/>
        <v>3.968253968253968E-3</v>
      </c>
      <c r="BV11" s="19">
        <v>2</v>
      </c>
      <c r="BW11" s="20">
        <f t="shared" si="29"/>
        <v>7.9365079365079361E-3</v>
      </c>
      <c r="BX11" s="19">
        <v>7</v>
      </c>
      <c r="BY11" s="20">
        <f t="shared" si="18"/>
        <v>2.7777777777777776E-2</v>
      </c>
    </row>
    <row r="12" spans="1:77">
      <c r="A12" s="14" t="s">
        <v>54</v>
      </c>
      <c r="B12" s="15">
        <v>1244</v>
      </c>
      <c r="C12" s="15">
        <v>424</v>
      </c>
      <c r="D12" s="16">
        <v>424</v>
      </c>
      <c r="E12" s="17">
        <f t="shared" si="0"/>
        <v>0.34083601286173631</v>
      </c>
      <c r="F12" s="18">
        <v>16</v>
      </c>
      <c r="G12" s="18">
        <v>5</v>
      </c>
      <c r="H12" s="16">
        <f t="shared" si="19"/>
        <v>21</v>
      </c>
      <c r="I12" s="15">
        <f t="shared" si="20"/>
        <v>403</v>
      </c>
      <c r="J12" s="19">
        <v>72</v>
      </c>
      <c r="K12" s="20">
        <f t="shared" si="21"/>
        <v>0.17866004962779156</v>
      </c>
      <c r="L12" s="19">
        <v>0</v>
      </c>
      <c r="M12" s="20">
        <f>L12/$I12</f>
        <v>0</v>
      </c>
      <c r="N12" s="19">
        <v>0</v>
      </c>
      <c r="O12" s="20">
        <f t="shared" si="22"/>
        <v>0</v>
      </c>
      <c r="P12" s="19">
        <v>1</v>
      </c>
      <c r="Q12" s="20">
        <f t="shared" si="23"/>
        <v>2.4813895781637717E-3</v>
      </c>
      <c r="R12" s="19">
        <v>40</v>
      </c>
      <c r="S12" s="20">
        <f t="shared" si="24"/>
        <v>9.9255583126550875E-2</v>
      </c>
      <c r="T12" s="19">
        <v>2</v>
      </c>
      <c r="U12" s="20">
        <f t="shared" si="25"/>
        <v>4.9627791563275434E-3</v>
      </c>
      <c r="V12" s="19">
        <v>6</v>
      </c>
      <c r="W12" s="20">
        <f t="shared" si="26"/>
        <v>1.488833746898263E-2</v>
      </c>
      <c r="X12" s="19">
        <v>0</v>
      </c>
      <c r="Y12" s="20">
        <f t="shared" si="27"/>
        <v>0</v>
      </c>
      <c r="Z12" s="19">
        <v>4</v>
      </c>
      <c r="AA12" s="20">
        <f t="shared" si="28"/>
        <v>9.9255583126550868E-3</v>
      </c>
      <c r="AB12" s="19">
        <v>0</v>
      </c>
      <c r="AC12" s="20">
        <f t="shared" si="2"/>
        <v>0</v>
      </c>
      <c r="AD12" s="19">
        <v>13</v>
      </c>
      <c r="AE12" s="20">
        <f t="shared" si="3"/>
        <v>3.2258064516129031E-2</v>
      </c>
      <c r="AF12" s="19">
        <v>32</v>
      </c>
      <c r="AG12" s="20">
        <f t="shared" si="4"/>
        <v>7.9404466501240695E-2</v>
      </c>
      <c r="AH12" s="19">
        <v>0</v>
      </c>
      <c r="AI12" s="20">
        <f t="shared" si="5"/>
        <v>0</v>
      </c>
      <c r="AJ12" s="19">
        <v>0</v>
      </c>
      <c r="AK12" s="20">
        <f t="shared" si="6"/>
        <v>0</v>
      </c>
      <c r="AL12" s="19">
        <v>17</v>
      </c>
      <c r="AM12" s="20">
        <f t="shared" si="7"/>
        <v>4.2183622828784122E-2</v>
      </c>
      <c r="AN12" s="19">
        <v>0</v>
      </c>
      <c r="AO12" s="20">
        <f t="shared" si="8"/>
        <v>0</v>
      </c>
      <c r="AP12" s="19">
        <v>0</v>
      </c>
      <c r="AQ12" s="20">
        <f t="shared" si="9"/>
        <v>0</v>
      </c>
      <c r="AR12" s="19">
        <v>3</v>
      </c>
      <c r="AS12" s="20">
        <f t="shared" si="10"/>
        <v>7.4441687344913151E-3</v>
      </c>
      <c r="AT12" s="19">
        <v>17</v>
      </c>
      <c r="AU12" s="20">
        <f t="shared" si="11"/>
        <v>4.2183622828784122E-2</v>
      </c>
      <c r="AV12" s="19">
        <v>11</v>
      </c>
      <c r="AW12" s="20">
        <f t="shared" si="12"/>
        <v>2.729528535980149E-2</v>
      </c>
      <c r="AX12" s="19">
        <v>14</v>
      </c>
      <c r="AY12" s="20">
        <f t="shared" si="13"/>
        <v>3.4739454094292806E-2</v>
      </c>
      <c r="AZ12" s="19">
        <v>0</v>
      </c>
      <c r="BA12" s="20">
        <f t="shared" si="14"/>
        <v>0</v>
      </c>
      <c r="BB12" s="19">
        <v>104</v>
      </c>
      <c r="BC12" s="20">
        <f t="shared" si="15"/>
        <v>0.25806451612903225</v>
      </c>
      <c r="BD12" s="19">
        <v>0</v>
      </c>
      <c r="BE12" s="20">
        <f t="shared" si="16"/>
        <v>0</v>
      </c>
      <c r="BF12" s="19">
        <v>0</v>
      </c>
      <c r="BG12" s="20">
        <f t="shared" si="17"/>
        <v>0</v>
      </c>
      <c r="BH12" s="19">
        <v>1</v>
      </c>
      <c r="BI12" s="20">
        <f t="shared" si="29"/>
        <v>2.4813895781637717E-3</v>
      </c>
      <c r="BJ12" s="19">
        <v>0</v>
      </c>
      <c r="BK12" s="20">
        <f t="shared" si="29"/>
        <v>0</v>
      </c>
      <c r="BL12" s="19">
        <v>0</v>
      </c>
      <c r="BM12" s="20">
        <f t="shared" si="29"/>
        <v>0</v>
      </c>
      <c r="BN12" s="19">
        <v>19</v>
      </c>
      <c r="BO12" s="20">
        <f t="shared" si="29"/>
        <v>4.7146401985111663E-2</v>
      </c>
      <c r="BP12" s="19">
        <v>30</v>
      </c>
      <c r="BQ12" s="20">
        <f t="shared" si="29"/>
        <v>7.4441687344913146E-2</v>
      </c>
      <c r="BR12" s="19">
        <v>7</v>
      </c>
      <c r="BS12" s="20">
        <f t="shared" si="29"/>
        <v>1.7369727047146403E-2</v>
      </c>
      <c r="BT12" s="19">
        <v>1</v>
      </c>
      <c r="BU12" s="20">
        <f t="shared" si="29"/>
        <v>2.4813895781637717E-3</v>
      </c>
      <c r="BV12" s="19">
        <v>5</v>
      </c>
      <c r="BW12" s="20">
        <f t="shared" si="29"/>
        <v>1.2406947890818859E-2</v>
      </c>
      <c r="BX12" s="19">
        <v>4</v>
      </c>
      <c r="BY12" s="20">
        <f t="shared" si="18"/>
        <v>9.9255583126550868E-3</v>
      </c>
    </row>
    <row r="13" spans="1:77">
      <c r="A13" s="14" t="s">
        <v>55</v>
      </c>
      <c r="B13" s="15">
        <v>843</v>
      </c>
      <c r="C13" s="15">
        <v>330</v>
      </c>
      <c r="D13" s="16">
        <v>330</v>
      </c>
      <c r="E13" s="17">
        <f t="shared" si="0"/>
        <v>0.3914590747330961</v>
      </c>
      <c r="F13" s="18">
        <v>9</v>
      </c>
      <c r="G13" s="18">
        <v>9</v>
      </c>
      <c r="H13" s="16">
        <f t="shared" si="19"/>
        <v>18</v>
      </c>
      <c r="I13" s="15">
        <f t="shared" si="20"/>
        <v>312</v>
      </c>
      <c r="J13" s="19">
        <v>46</v>
      </c>
      <c r="K13" s="20">
        <f t="shared" si="21"/>
        <v>0.14743589743589744</v>
      </c>
      <c r="L13" s="19">
        <v>0</v>
      </c>
      <c r="M13" s="20">
        <f>L13/$I13</f>
        <v>0</v>
      </c>
      <c r="N13" s="19">
        <v>0</v>
      </c>
      <c r="O13" s="20">
        <f t="shared" si="22"/>
        <v>0</v>
      </c>
      <c r="P13" s="19">
        <v>0</v>
      </c>
      <c r="Q13" s="20">
        <f t="shared" si="23"/>
        <v>0</v>
      </c>
      <c r="R13" s="19">
        <v>44</v>
      </c>
      <c r="S13" s="20">
        <f t="shared" si="24"/>
        <v>0.14102564102564102</v>
      </c>
      <c r="T13" s="19">
        <v>3</v>
      </c>
      <c r="U13" s="20">
        <f t="shared" si="25"/>
        <v>9.6153846153846159E-3</v>
      </c>
      <c r="V13" s="19">
        <v>5</v>
      </c>
      <c r="W13" s="20">
        <f t="shared" si="26"/>
        <v>1.6025641025641024E-2</v>
      </c>
      <c r="X13" s="19">
        <v>0</v>
      </c>
      <c r="Y13" s="20">
        <f t="shared" si="27"/>
        <v>0</v>
      </c>
      <c r="Z13" s="19">
        <v>3</v>
      </c>
      <c r="AA13" s="20">
        <f t="shared" si="28"/>
        <v>9.6153846153846159E-3</v>
      </c>
      <c r="AB13" s="19">
        <v>0</v>
      </c>
      <c r="AC13" s="20">
        <f t="shared" si="2"/>
        <v>0</v>
      </c>
      <c r="AD13" s="19">
        <v>8</v>
      </c>
      <c r="AE13" s="20">
        <f t="shared" si="3"/>
        <v>2.564102564102564E-2</v>
      </c>
      <c r="AF13" s="19">
        <v>26</v>
      </c>
      <c r="AG13" s="20">
        <f t="shared" si="4"/>
        <v>8.3333333333333329E-2</v>
      </c>
      <c r="AH13" s="19">
        <v>0</v>
      </c>
      <c r="AI13" s="20">
        <f t="shared" si="5"/>
        <v>0</v>
      </c>
      <c r="AJ13" s="19">
        <v>0</v>
      </c>
      <c r="AK13" s="20">
        <f t="shared" si="6"/>
        <v>0</v>
      </c>
      <c r="AL13" s="19">
        <v>6</v>
      </c>
      <c r="AM13" s="20">
        <f t="shared" si="7"/>
        <v>1.9230769230769232E-2</v>
      </c>
      <c r="AN13" s="19">
        <v>0</v>
      </c>
      <c r="AO13" s="20">
        <f t="shared" si="8"/>
        <v>0</v>
      </c>
      <c r="AP13" s="19">
        <v>0</v>
      </c>
      <c r="AQ13" s="20">
        <f t="shared" si="9"/>
        <v>0</v>
      </c>
      <c r="AR13" s="19">
        <v>1</v>
      </c>
      <c r="AS13" s="20">
        <f t="shared" si="10"/>
        <v>3.205128205128205E-3</v>
      </c>
      <c r="AT13" s="19">
        <v>13</v>
      </c>
      <c r="AU13" s="20">
        <f t="shared" si="11"/>
        <v>4.1666666666666664E-2</v>
      </c>
      <c r="AV13" s="19">
        <v>9</v>
      </c>
      <c r="AW13" s="20">
        <f t="shared" si="12"/>
        <v>2.8846153846153848E-2</v>
      </c>
      <c r="AX13" s="19">
        <v>22</v>
      </c>
      <c r="AY13" s="20">
        <f t="shared" si="13"/>
        <v>7.0512820512820512E-2</v>
      </c>
      <c r="AZ13" s="19">
        <v>0</v>
      </c>
      <c r="BA13" s="20">
        <f t="shared" si="14"/>
        <v>0</v>
      </c>
      <c r="BB13" s="19">
        <v>72</v>
      </c>
      <c r="BC13" s="20">
        <f t="shared" si="15"/>
        <v>0.23076923076923078</v>
      </c>
      <c r="BD13" s="19">
        <v>0</v>
      </c>
      <c r="BE13" s="20">
        <f t="shared" si="16"/>
        <v>0</v>
      </c>
      <c r="BF13" s="19">
        <v>0</v>
      </c>
      <c r="BG13" s="20">
        <f t="shared" si="17"/>
        <v>0</v>
      </c>
      <c r="BH13" s="19">
        <v>0</v>
      </c>
      <c r="BI13" s="20">
        <f t="shared" si="29"/>
        <v>0</v>
      </c>
      <c r="BJ13" s="19">
        <v>0</v>
      </c>
      <c r="BK13" s="20">
        <f t="shared" si="29"/>
        <v>0</v>
      </c>
      <c r="BL13" s="19">
        <v>1</v>
      </c>
      <c r="BM13" s="20">
        <f t="shared" si="29"/>
        <v>3.205128205128205E-3</v>
      </c>
      <c r="BN13" s="19">
        <v>17</v>
      </c>
      <c r="BO13" s="20">
        <f t="shared" si="29"/>
        <v>5.4487179487179488E-2</v>
      </c>
      <c r="BP13" s="19">
        <v>27</v>
      </c>
      <c r="BQ13" s="20">
        <f t="shared" si="29"/>
        <v>8.6538461538461536E-2</v>
      </c>
      <c r="BR13" s="19">
        <v>3</v>
      </c>
      <c r="BS13" s="20">
        <f t="shared" si="29"/>
        <v>9.6153846153846159E-3</v>
      </c>
      <c r="BT13" s="19">
        <v>0</v>
      </c>
      <c r="BU13" s="20">
        <f t="shared" si="29"/>
        <v>0</v>
      </c>
      <c r="BV13" s="19">
        <v>2</v>
      </c>
      <c r="BW13" s="20">
        <f t="shared" si="29"/>
        <v>6.41025641025641E-3</v>
      </c>
      <c r="BX13" s="19">
        <v>4</v>
      </c>
      <c r="BY13" s="20">
        <f t="shared" si="18"/>
        <v>1.282051282051282E-2</v>
      </c>
    </row>
    <row r="14" spans="1:77" ht="17" thickBot="1">
      <c r="A14" s="14" t="s">
        <v>56</v>
      </c>
      <c r="B14" s="15">
        <v>726</v>
      </c>
      <c r="C14" s="15">
        <v>187</v>
      </c>
      <c r="D14" s="16">
        <v>187</v>
      </c>
      <c r="E14" s="17">
        <f t="shared" si="0"/>
        <v>0.25757575757575757</v>
      </c>
      <c r="F14" s="18">
        <v>6</v>
      </c>
      <c r="G14" s="18">
        <v>4</v>
      </c>
      <c r="H14" s="16">
        <f t="shared" si="19"/>
        <v>10</v>
      </c>
      <c r="I14" s="15">
        <f t="shared" si="20"/>
        <v>177</v>
      </c>
      <c r="J14" s="19">
        <v>39</v>
      </c>
      <c r="K14" s="20">
        <f t="shared" si="21"/>
        <v>0.22033898305084745</v>
      </c>
      <c r="L14" s="19">
        <v>0</v>
      </c>
      <c r="M14" s="20">
        <f>L14/$I14</f>
        <v>0</v>
      </c>
      <c r="N14" s="19">
        <v>0</v>
      </c>
      <c r="O14" s="20">
        <f t="shared" si="22"/>
        <v>0</v>
      </c>
      <c r="P14" s="19">
        <v>0</v>
      </c>
      <c r="Q14" s="20">
        <f t="shared" si="23"/>
        <v>0</v>
      </c>
      <c r="R14" s="19">
        <v>21</v>
      </c>
      <c r="S14" s="20">
        <f t="shared" si="24"/>
        <v>0.11864406779661017</v>
      </c>
      <c r="T14" s="19">
        <v>5</v>
      </c>
      <c r="U14" s="20">
        <f t="shared" si="25"/>
        <v>2.8248587570621469E-2</v>
      </c>
      <c r="V14" s="19">
        <v>1</v>
      </c>
      <c r="W14" s="20">
        <f t="shared" si="26"/>
        <v>5.6497175141242938E-3</v>
      </c>
      <c r="X14" s="19">
        <v>0</v>
      </c>
      <c r="Y14" s="20">
        <f t="shared" si="27"/>
        <v>0</v>
      </c>
      <c r="Z14" s="19">
        <v>7</v>
      </c>
      <c r="AA14" s="20">
        <f t="shared" si="28"/>
        <v>3.954802259887006E-2</v>
      </c>
      <c r="AB14" s="19">
        <v>0</v>
      </c>
      <c r="AC14" s="20">
        <f t="shared" si="2"/>
        <v>0</v>
      </c>
      <c r="AD14" s="19">
        <v>5</v>
      </c>
      <c r="AE14" s="20">
        <f t="shared" si="3"/>
        <v>2.8248587570621469E-2</v>
      </c>
      <c r="AF14" s="19">
        <v>17</v>
      </c>
      <c r="AG14" s="20">
        <f t="shared" si="4"/>
        <v>9.6045197740112997E-2</v>
      </c>
      <c r="AH14" s="19">
        <v>0</v>
      </c>
      <c r="AI14" s="20">
        <f t="shared" si="5"/>
        <v>0</v>
      </c>
      <c r="AJ14" s="19">
        <v>0</v>
      </c>
      <c r="AK14" s="20">
        <f t="shared" si="6"/>
        <v>0</v>
      </c>
      <c r="AL14" s="19">
        <v>3</v>
      </c>
      <c r="AM14" s="20">
        <f t="shared" si="7"/>
        <v>1.6949152542372881E-2</v>
      </c>
      <c r="AN14" s="19">
        <v>0</v>
      </c>
      <c r="AO14" s="20">
        <f t="shared" si="8"/>
        <v>0</v>
      </c>
      <c r="AP14" s="19">
        <v>0</v>
      </c>
      <c r="AQ14" s="20">
        <f t="shared" si="9"/>
        <v>0</v>
      </c>
      <c r="AR14" s="19">
        <v>1</v>
      </c>
      <c r="AS14" s="20">
        <f t="shared" si="10"/>
        <v>5.6497175141242938E-3</v>
      </c>
      <c r="AT14" s="19">
        <v>8</v>
      </c>
      <c r="AU14" s="20">
        <f t="shared" si="11"/>
        <v>4.519774011299435E-2</v>
      </c>
      <c r="AV14" s="19">
        <v>2</v>
      </c>
      <c r="AW14" s="20">
        <f t="shared" si="12"/>
        <v>1.1299435028248588E-2</v>
      </c>
      <c r="AX14" s="19">
        <v>21</v>
      </c>
      <c r="AY14" s="20">
        <f t="shared" si="13"/>
        <v>0.11864406779661017</v>
      </c>
      <c r="AZ14" s="19">
        <v>0</v>
      </c>
      <c r="BA14" s="20">
        <f t="shared" si="14"/>
        <v>0</v>
      </c>
      <c r="BB14" s="19">
        <v>31</v>
      </c>
      <c r="BC14" s="20">
        <f t="shared" si="15"/>
        <v>0.1751412429378531</v>
      </c>
      <c r="BD14" s="19">
        <v>0</v>
      </c>
      <c r="BE14" s="20">
        <f t="shared" si="16"/>
        <v>0</v>
      </c>
      <c r="BF14" s="19">
        <v>0</v>
      </c>
      <c r="BG14" s="20">
        <f t="shared" si="17"/>
        <v>0</v>
      </c>
      <c r="BH14" s="19">
        <v>0</v>
      </c>
      <c r="BI14" s="20">
        <f t="shared" si="29"/>
        <v>0</v>
      </c>
      <c r="BJ14" s="19">
        <v>0</v>
      </c>
      <c r="BK14" s="20">
        <f t="shared" si="29"/>
        <v>0</v>
      </c>
      <c r="BL14" s="19">
        <v>0</v>
      </c>
      <c r="BM14" s="20">
        <f t="shared" si="29"/>
        <v>0</v>
      </c>
      <c r="BN14" s="19">
        <v>2</v>
      </c>
      <c r="BO14" s="20">
        <f t="shared" si="29"/>
        <v>1.1299435028248588E-2</v>
      </c>
      <c r="BP14" s="19">
        <v>9</v>
      </c>
      <c r="BQ14" s="20">
        <f t="shared" si="29"/>
        <v>5.0847457627118647E-2</v>
      </c>
      <c r="BR14" s="19">
        <v>3</v>
      </c>
      <c r="BS14" s="20">
        <f t="shared" si="29"/>
        <v>1.6949152542372881E-2</v>
      </c>
      <c r="BT14" s="19">
        <v>0</v>
      </c>
      <c r="BU14" s="20">
        <f t="shared" si="29"/>
        <v>0</v>
      </c>
      <c r="BV14" s="19">
        <v>1</v>
      </c>
      <c r="BW14" s="20">
        <f t="shared" si="29"/>
        <v>5.6497175141242938E-3</v>
      </c>
      <c r="BX14" s="19">
        <v>1</v>
      </c>
      <c r="BY14" s="20">
        <f t="shared" si="18"/>
        <v>5.6497175141242938E-3</v>
      </c>
    </row>
    <row r="15" spans="1:77" ht="18" thickTop="1" thickBot="1">
      <c r="A15" s="1" t="s">
        <v>57</v>
      </c>
      <c r="B15" s="2">
        <f>SUM(B2:B14)</f>
        <v>12288</v>
      </c>
      <c r="C15" s="2">
        <f>SUM(C2:C14)</f>
        <v>4111</v>
      </c>
      <c r="D15" s="2">
        <f>SUM(D2:D14)</f>
        <v>4111</v>
      </c>
      <c r="E15" s="3">
        <f t="shared" si="0"/>
        <v>0.33455403645833331</v>
      </c>
      <c r="F15" s="4">
        <f>SUM(F2:F14)</f>
        <v>121</v>
      </c>
      <c r="G15" s="4">
        <f>SUM(G2:G14)</f>
        <v>96</v>
      </c>
      <c r="H15" s="5">
        <f>SUM(H2:H14)</f>
        <v>217</v>
      </c>
      <c r="I15" s="2">
        <f>SUM(I2:I14)</f>
        <v>3894</v>
      </c>
      <c r="J15" s="21">
        <f>SUM(J2:J14)</f>
        <v>662</v>
      </c>
      <c r="K15" s="22">
        <f>J15/I15</f>
        <v>0.17000513610683102</v>
      </c>
      <c r="L15" s="21">
        <f>SUM(L2:L14)</f>
        <v>0</v>
      </c>
      <c r="M15" s="22">
        <f>L15/$I15</f>
        <v>0</v>
      </c>
      <c r="N15" s="21">
        <f>SUM(N2:N14)</f>
        <v>1</v>
      </c>
      <c r="O15" s="22">
        <f>N15/$I15</f>
        <v>2.5680534155110427E-4</v>
      </c>
      <c r="P15" s="21">
        <f>SUM(P2:P14)</f>
        <v>5</v>
      </c>
      <c r="Q15" s="22">
        <f>P15/$I15</f>
        <v>1.2840267077555213E-3</v>
      </c>
      <c r="R15" s="21">
        <f>SUM(R2:R14)</f>
        <v>630</v>
      </c>
      <c r="S15" s="22">
        <f>R15/$I15</f>
        <v>0.16178736517719569</v>
      </c>
      <c r="T15" s="21">
        <f>SUM(T2:T14)</f>
        <v>45</v>
      </c>
      <c r="U15" s="22">
        <f>T15/$I15</f>
        <v>1.1556240369799691E-2</v>
      </c>
      <c r="V15" s="21">
        <f>SUM(V2:V14)</f>
        <v>38</v>
      </c>
      <c r="W15" s="22">
        <f>V15/$I15</f>
        <v>9.7586029789419621E-3</v>
      </c>
      <c r="X15" s="21">
        <f>SUM(X2:X14)</f>
        <v>0</v>
      </c>
      <c r="Y15" s="22">
        <f>X15/$I15</f>
        <v>0</v>
      </c>
      <c r="Z15" s="21">
        <f>SUM(Z2:Z14)</f>
        <v>71</v>
      </c>
      <c r="AA15" s="22">
        <f>Z15/$I15</f>
        <v>1.8233179250128403E-2</v>
      </c>
      <c r="AB15" s="21">
        <f>SUM(AB2:AB14)</f>
        <v>1</v>
      </c>
      <c r="AC15" s="22">
        <f>AB15/$I15</f>
        <v>2.5680534155110427E-4</v>
      </c>
      <c r="AD15" s="21">
        <f>SUM(AD2:AD14)</f>
        <v>103</v>
      </c>
      <c r="AE15" s="22">
        <f>AD15/$I15</f>
        <v>2.6450950179763739E-2</v>
      </c>
      <c r="AF15" s="21">
        <f>SUM(AF2:AF14)</f>
        <v>285</v>
      </c>
      <c r="AG15" s="22">
        <f>AF15/$I15</f>
        <v>7.3189522342064717E-2</v>
      </c>
      <c r="AH15" s="21">
        <f>SUM(AH2:AH14)</f>
        <v>0</v>
      </c>
      <c r="AI15" s="22">
        <f>AH15/$I15</f>
        <v>0</v>
      </c>
      <c r="AJ15" s="21">
        <f>SUM(AJ2:AJ14)</f>
        <v>2</v>
      </c>
      <c r="AK15" s="22">
        <f>AJ15/$I15</f>
        <v>5.1361068310220854E-4</v>
      </c>
      <c r="AL15" s="21">
        <f>SUM(AL2:AL14)</f>
        <v>110</v>
      </c>
      <c r="AM15" s="22">
        <f>AL15/$I15</f>
        <v>2.8248587570621469E-2</v>
      </c>
      <c r="AN15" s="21">
        <f>SUM(AN2:AN14)</f>
        <v>0</v>
      </c>
      <c r="AO15" s="22">
        <f>AN15/$I15</f>
        <v>0</v>
      </c>
      <c r="AP15" s="21">
        <f>SUM(AP2:AP14)</f>
        <v>0</v>
      </c>
      <c r="AQ15" s="22">
        <f>AP15/$I15</f>
        <v>0</v>
      </c>
      <c r="AR15" s="21">
        <f>SUM(AR2:AR14)</f>
        <v>26</v>
      </c>
      <c r="AS15" s="22">
        <f>AR15/$I15</f>
        <v>6.6769388803287104E-3</v>
      </c>
      <c r="AT15" s="21">
        <f>SUM(AT2:AT14)</f>
        <v>123</v>
      </c>
      <c r="AU15" s="22">
        <f>AT15/$I15</f>
        <v>3.1587057010785825E-2</v>
      </c>
      <c r="AV15" s="21">
        <f>SUM(AV2:AV14)</f>
        <v>87</v>
      </c>
      <c r="AW15" s="22">
        <f>AV15/$I15</f>
        <v>2.2342064714946069E-2</v>
      </c>
      <c r="AX15" s="21">
        <f>SUM(AX2:AX14)</f>
        <v>231</v>
      </c>
      <c r="AY15" s="22">
        <f>AX15/$I15</f>
        <v>5.9322033898305086E-2</v>
      </c>
      <c r="AZ15" s="21">
        <f>SUM(AZ2:AZ14)</f>
        <v>18</v>
      </c>
      <c r="BA15" s="22">
        <f>AZ15/$I15</f>
        <v>4.6224961479198771E-3</v>
      </c>
      <c r="BB15" s="21">
        <f>SUM(BB2:BB14)</f>
        <v>828</v>
      </c>
      <c r="BC15" s="22">
        <f>BB15/$I15</f>
        <v>0.21263482280431434</v>
      </c>
      <c r="BD15" s="21">
        <f>SUM(BD2:BD14)</f>
        <v>0</v>
      </c>
      <c r="BE15" s="22">
        <f>BD15/$I15</f>
        <v>0</v>
      </c>
      <c r="BF15" s="21">
        <f>SUM(BF2:BF14)</f>
        <v>0</v>
      </c>
      <c r="BG15" s="22">
        <f>BF15/$I15</f>
        <v>0</v>
      </c>
      <c r="BH15" s="21">
        <f>SUM(BH2:BH14)</f>
        <v>3</v>
      </c>
      <c r="BI15" s="22">
        <f>BH15/$I15</f>
        <v>7.7041602465331282E-4</v>
      </c>
      <c r="BJ15" s="21">
        <f>SUM(BJ2:BJ14)</f>
        <v>0</v>
      </c>
      <c r="BK15" s="22">
        <f>BJ15/$I15</f>
        <v>0</v>
      </c>
      <c r="BL15" s="21">
        <f>SUM(BL2:BL14)</f>
        <v>24</v>
      </c>
      <c r="BM15" s="22">
        <f>BL15/$I15</f>
        <v>6.1633281972265025E-3</v>
      </c>
      <c r="BN15" s="21">
        <f>SUM(BN2:BN14)</f>
        <v>155</v>
      </c>
      <c r="BO15" s="22">
        <f>BN15/$I15</f>
        <v>3.9804827940421159E-2</v>
      </c>
      <c r="BP15" s="21">
        <f>SUM(BP2:BP14)</f>
        <v>306</v>
      </c>
      <c r="BQ15" s="22">
        <f>BP15/$I15</f>
        <v>7.8582434514637908E-2</v>
      </c>
      <c r="BR15" s="21">
        <f>SUM(BR2:BR14)</f>
        <v>84</v>
      </c>
      <c r="BS15" s="22">
        <f>BR15/$I15</f>
        <v>2.1571648690292759E-2</v>
      </c>
      <c r="BT15" s="21">
        <f>SUM(BT2:BT14)</f>
        <v>8</v>
      </c>
      <c r="BU15" s="22">
        <f>BT15/$I15</f>
        <v>2.0544427324088342E-3</v>
      </c>
      <c r="BV15" s="21">
        <f>SUM(BV2:BV14)</f>
        <v>19</v>
      </c>
      <c r="BW15" s="22">
        <f>BV15/$I15</f>
        <v>4.8793014894709811E-3</v>
      </c>
      <c r="BX15" s="21">
        <f>SUM(BX2:BX14)</f>
        <v>29</v>
      </c>
      <c r="BY15" s="22">
        <f>BX15/$I15</f>
        <v>7.447354904982024E-3</v>
      </c>
    </row>
    <row r="16" spans="1:77" ht="17" thickTop="1"/>
  </sheetData>
  <sheetProtection sheet="1" objects="1" scenarios="1" select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 villiers</dc:creator>
  <cp:lastModifiedBy>Sylvie PONTOIZEAU</cp:lastModifiedBy>
  <dcterms:created xsi:type="dcterms:W3CDTF">2019-06-06T11:53:56Z</dcterms:created>
  <dcterms:modified xsi:type="dcterms:W3CDTF">2019-06-06T12:21:58Z</dcterms:modified>
</cp:coreProperties>
</file>